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入力見本" sheetId="1" r:id="rId1"/>
    <sheet name="男子一覧表" sheetId="2" r:id="rId2"/>
    <sheet name="女子一覧表" sheetId="3" r:id="rId3"/>
  </sheets>
  <definedNames>
    <definedName name="_xlnm.Print_Area" localSheetId="2">'女子一覧表'!$B$1:$X$65</definedName>
    <definedName name="_xlnm.Print_Area" localSheetId="1">'男子一覧表'!$B$1:$X$74</definedName>
    <definedName name="_xlnm.Print_Area" localSheetId="0">'入力見本'!$B$1:$X$74</definedName>
  </definedNames>
  <calcPr fullCalcOnLoad="1"/>
</workbook>
</file>

<file path=xl/sharedStrings.xml><?xml version="1.0" encoding="utf-8"?>
<sst xmlns="http://schemas.openxmlformats.org/spreadsheetml/2006/main" count="1272" uniqueCount="187">
  <si>
    <t>都県No.</t>
  </si>
  <si>
    <t>都県名</t>
  </si>
  <si>
    <t>女子の部</t>
  </si>
  <si>
    <t>男子の部</t>
  </si>
  <si>
    <t>第４４回　関東中学校陸上競技大会申込一覧</t>
  </si>
  <si>
    <t>種別</t>
  </si>
  <si>
    <t>種  目</t>
  </si>
  <si>
    <t>１年</t>
  </si>
  <si>
    <t>１００ｍ</t>
  </si>
  <si>
    <t>２年</t>
  </si>
  <si>
    <t>３年</t>
  </si>
  <si>
    <t>共通</t>
  </si>
  <si>
    <t>２００ｍ</t>
  </si>
  <si>
    <t>４００ｍ</t>
  </si>
  <si>
    <t>８００ｍ</t>
  </si>
  <si>
    <t>１５００ｍ</t>
  </si>
  <si>
    <t>３０００ｍ</t>
  </si>
  <si>
    <t>１１０ｍＨ</t>
  </si>
  <si>
    <t>走高跳</t>
  </si>
  <si>
    <t>棒高跳</t>
  </si>
  <si>
    <t>走幅跳</t>
  </si>
  <si>
    <t>砲丸投</t>
  </si>
  <si>
    <t>4×100ｍ</t>
  </si>
  <si>
    <t>四種競技</t>
  </si>
  <si>
    <t>種目コード</t>
  </si>
  <si>
    <t>姓</t>
  </si>
  <si>
    <t>名</t>
  </si>
  <si>
    <t>氏名</t>
  </si>
  <si>
    <t>ｾｲ</t>
  </si>
  <si>
    <t>ﾒｲ</t>
  </si>
  <si>
    <t>ﾌﾘｶﾞﾅ</t>
  </si>
  <si>
    <t>学年</t>
  </si>
  <si>
    <t>正式学校名</t>
  </si>
  <si>
    <t>性別</t>
  </si>
  <si>
    <t>学校名略称</t>
  </si>
  <si>
    <t>ﾅﾝﾊﾞｰ</t>
  </si>
  <si>
    <t>最高記録</t>
  </si>
  <si>
    <t>風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</si>
  <si>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</si>
  <si>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</si>
  <si>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</si>
  <si>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</si>
  <si>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</si>
  <si>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</si>
  <si>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</si>
  <si>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</si>
  <si>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１００ｍＨ</t>
  </si>
  <si>
    <t>00202</t>
  </si>
  <si>
    <t>00801</t>
  </si>
  <si>
    <t>00600</t>
  </si>
  <si>
    <t>03200</t>
  </si>
  <si>
    <t>07300</t>
  </si>
  <si>
    <t>00300</t>
  </si>
  <si>
    <t>07301</t>
  </si>
  <si>
    <t>00800</t>
  </si>
  <si>
    <t>07100</t>
  </si>
  <si>
    <t>01000</t>
  </si>
  <si>
    <t>00201</t>
  </si>
  <si>
    <t>08300</t>
  </si>
  <si>
    <t>00203</t>
  </si>
  <si>
    <t>00500</t>
  </si>
  <si>
    <t>07200</t>
  </si>
  <si>
    <t>08500</t>
  </si>
  <si>
    <t>04200</t>
  </si>
  <si>
    <t>学校名略称ﾌﾘｶﾞﾅ</t>
  </si>
  <si>
    <t>外字</t>
  </si>
  <si>
    <t>走高跳</t>
  </si>
  <si>
    <t>砲丸投</t>
  </si>
  <si>
    <t>種目記録入力欄</t>
  </si>
  <si>
    <t>八王子市立八王子第九中学校</t>
  </si>
  <si>
    <t>八王子九</t>
  </si>
  <si>
    <t>ﾊﾁｵｳｼﾞｷｭｳ</t>
  </si>
  <si>
    <t>12</t>
  </si>
  <si>
    <t>56</t>
  </si>
  <si>
    <t>+1.0</t>
  </si>
  <si>
    <t>東京都立東京中等教育学校</t>
  </si>
  <si>
    <t>東京中等</t>
  </si>
  <si>
    <t>ﾄｳｷｮｳﾁｭｳﾄｳ</t>
  </si>
  <si>
    <t>60</t>
  </si>
  <si>
    <t>-1.1</t>
  </si>
  <si>
    <t>○</t>
  </si>
  <si>
    <t>100mH</t>
  </si>
  <si>
    <t>走高跳</t>
  </si>
  <si>
    <t>砲丸投</t>
  </si>
  <si>
    <t>400m</t>
  </si>
  <si>
    <t>200m</t>
  </si>
  <si>
    <t>110mH</t>
  </si>
  <si>
    <t>第１代表</t>
  </si>
  <si>
    <t>第１代表</t>
  </si>
  <si>
    <t>第２代表</t>
  </si>
  <si>
    <t>第２代表</t>
  </si>
  <si>
    <t>第３代表</t>
  </si>
  <si>
    <t>第３代表</t>
  </si>
  <si>
    <t>一郎</t>
  </si>
  <si>
    <t>62</t>
  </si>
  <si>
    <t>+0.0</t>
  </si>
  <si>
    <t>ｲﾁﾛｳ</t>
  </si>
  <si>
    <t>ﾊｾｶﾞﾜ ﾍｲｿﾞｳ</t>
  </si>
  <si>
    <t>深川学園中等部</t>
  </si>
  <si>
    <t>深川学園</t>
  </si>
  <si>
    <t>ﾌｶｶﾞﾜｶﾞｸｴﾝ</t>
  </si>
  <si>
    <t>ﾌｶｶﾞﾜｶﾞｸｴﾝ</t>
  </si>
  <si>
    <t>南大沢</t>
  </si>
  <si>
    <t>大手町</t>
  </si>
  <si>
    <t>二郎</t>
  </si>
  <si>
    <t>木場</t>
  </si>
  <si>
    <t>三郎</t>
  </si>
  <si>
    <t>ﾐﾅﾐｵｵｻﾜ</t>
  </si>
  <si>
    <t>ｵｵﾃﾏﾁ</t>
  </si>
  <si>
    <t>ｼﾞﾛｳ</t>
  </si>
  <si>
    <t>ｷﾊﾞ</t>
  </si>
  <si>
    <t>ｷﾊﾞ</t>
  </si>
  <si>
    <t>ｻﾌﾞﾛｳ</t>
  </si>
  <si>
    <t>ｻﾌﾞﾛｳ</t>
  </si>
  <si>
    <t>木場　三郎</t>
  </si>
  <si>
    <t>松尾</t>
  </si>
  <si>
    <t>芭蕉</t>
  </si>
  <si>
    <t>伊能</t>
  </si>
  <si>
    <t>忠孝</t>
  </si>
  <si>
    <t>平賀</t>
  </si>
  <si>
    <t>源内</t>
  </si>
  <si>
    <t>紀伊国屋</t>
  </si>
  <si>
    <t>文左衛門</t>
  </si>
  <si>
    <t>雷電</t>
  </si>
  <si>
    <t>為衛門</t>
  </si>
  <si>
    <t>ﾏﾂｵ</t>
  </si>
  <si>
    <t>ﾊﾞｼｮｳ</t>
  </si>
  <si>
    <t>ｲﾉｳ</t>
  </si>
  <si>
    <t>ﾀﾀﾞﾀｶ</t>
  </si>
  <si>
    <t>ﾋﾗｶﾞ</t>
  </si>
  <si>
    <t>ｹﾞﾝﾅｲ</t>
  </si>
  <si>
    <t>ｷﾉｸﾆﾔ</t>
  </si>
  <si>
    <t>ﾌﾞﾝｻﾞｴﾓﾝ</t>
  </si>
  <si>
    <t>ﾗｲﾃﾞﾝ</t>
  </si>
  <si>
    <t>ﾀﾒｴﾓﾝ</t>
  </si>
  <si>
    <t>00</t>
  </si>
  <si>
    <t>43</t>
  </si>
  <si>
    <t>98</t>
  </si>
  <si>
    <t>風見</t>
  </si>
  <si>
    <t>万吉</t>
  </si>
  <si>
    <t>ｶｻﾞﾐ</t>
  </si>
  <si>
    <t>ﾏﾝｷﾁ</t>
  </si>
  <si>
    <t>2869</t>
  </si>
  <si>
    <t>国立霞ヶ丘中学校</t>
  </si>
  <si>
    <t>国立霞ヶ丘</t>
  </si>
  <si>
    <t>ｸﾆﾀﾁｶｽﾐｶﾞｵｶ</t>
  </si>
  <si>
    <t>14</t>
  </si>
  <si>
    <t>14</t>
  </si>
  <si>
    <t>66</t>
  </si>
  <si>
    <t>66</t>
  </si>
  <si>
    <t>+1.8</t>
  </si>
  <si>
    <t>+1.8</t>
  </si>
  <si>
    <t>01</t>
  </si>
  <si>
    <t>01</t>
  </si>
  <si>
    <t>75</t>
  </si>
  <si>
    <t>75</t>
  </si>
  <si>
    <t>11</t>
  </si>
  <si>
    <t>11</t>
  </si>
  <si>
    <t>03</t>
  </si>
  <si>
    <t>03</t>
  </si>
  <si>
    <t>53</t>
  </si>
  <si>
    <t>53</t>
  </si>
  <si>
    <t>24</t>
  </si>
  <si>
    <t>24</t>
  </si>
  <si>
    <t/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</si>
  <si>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</si>
  <si>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</si>
  <si>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</si>
  <si>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</si>
  <si>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</si>
  <si>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</si>
  <si>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</si>
  <si>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</si>
  <si>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１年</t>
  </si>
  <si>
    <t>２年</t>
  </si>
  <si>
    <t>３年</t>
  </si>
  <si>
    <t>共通</t>
  </si>
  <si>
    <t>走高跳</t>
  </si>
  <si>
    <t>走幅跳</t>
  </si>
  <si>
    <t>砲丸投</t>
  </si>
  <si>
    <t>四種競技</t>
  </si>
  <si>
    <t>第１代表</t>
  </si>
  <si>
    <t>第２代表</t>
  </si>
  <si>
    <t>第３代表</t>
  </si>
  <si>
    <t>棒高跳</t>
  </si>
  <si>
    <t>[</t>
  </si>
  <si>
    <t>0.0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</si>
</sst>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0000000"/>
    <numFmt numFmtId="179" formatCode="000000"/>
    <numFmt numFmtId="180" formatCode="0000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5"/>
      <color indexed="5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20"/>
      <name val="ＭＳ ゴシック"/>
      <family val="3"/>
    </font>
    <font>
      <b/>
      <sz val="12"/>
      <name val="ＭＳ 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28">
    <xf numFmtId="0" fontId="0" fillId="0" borderId="0" xfId="0" applyFont="1" applyAlignment="1">
      <alignment vertical="center"/>
    </xf>
    <xf numFmtId="0" fontId="9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8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7" fillId="0" borderId="0" xfId="0" applyFont="1" applyFill="1" applyAlignment="1" applyProtection="1">
      <alignment horizontal="center" vertical="center"/>
      <protection/>
    </xf>
    <xf numFmtId="0" fontId="0" fillId="33" borderId="10" xfId="0" applyFill="1" applyBorder="1" applyAlignment="1">
      <alignment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>
      <alignment vertical="center"/>
    </xf>
    <xf numFmtId="49" fontId="4" fillId="34" borderId="12" xfId="0" applyNumberFormat="1" applyFont="1" applyFill="1" applyBorder="1" applyAlignment="1" applyProtection="1">
      <alignment horizontal="center" vertical="center"/>
      <protection locked="0"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33" borderId="14" xfId="0" applyFill="1" applyBorder="1" applyAlignment="1">
      <alignment horizontal="center" vertical="center" shrinkToFit="1"/>
    </xf>
    <xf numFmtId="0" fontId="0" fillId="0" borderId="14" xfId="0" applyBorder="1" applyAlignment="1" applyProtection="1">
      <alignment horizontal="center" vertical="center"/>
      <protection locked="0"/>
    </xf>
    <xf numFmtId="49" fontId="4" fillId="33" borderId="15" xfId="0" applyNumberFormat="1" applyFont="1" applyFill="1" applyBorder="1" applyAlignment="1" applyProtection="1">
      <alignment horizontal="center" vertical="center"/>
      <protection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33" borderId="21" xfId="0" applyFill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24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vertical="center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49" fontId="4" fillId="33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33" borderId="34" xfId="0" applyFill="1" applyBorder="1" applyAlignment="1">
      <alignment horizontal="center" vertical="center" shrinkToFit="1"/>
    </xf>
    <xf numFmtId="0" fontId="0" fillId="0" borderId="34" xfId="0" applyBorder="1" applyAlignment="1" applyProtection="1">
      <alignment horizontal="center" vertical="center"/>
      <protection locked="0"/>
    </xf>
    <xf numFmtId="0" fontId="0" fillId="33" borderId="35" xfId="0" applyFill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49" fontId="4" fillId="33" borderId="37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 locked="0"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4" fillId="35" borderId="25" xfId="0" applyFont="1" applyFill="1" applyBorder="1" applyAlignment="1" applyProtection="1">
      <alignment vertical="center"/>
      <protection/>
    </xf>
    <xf numFmtId="0" fontId="4" fillId="35" borderId="26" xfId="0" applyFont="1" applyFill="1" applyBorder="1" applyAlignment="1" applyProtection="1">
      <alignment horizontal="center" vertical="center"/>
      <protection/>
    </xf>
    <xf numFmtId="0" fontId="4" fillId="35" borderId="27" xfId="0" applyFont="1" applyFill="1" applyBorder="1" applyAlignment="1" applyProtection="1">
      <alignment horizontal="center" vertical="center"/>
      <protection/>
    </xf>
    <xf numFmtId="0" fontId="0" fillId="35" borderId="21" xfId="0" applyFill="1" applyBorder="1" applyAlignment="1">
      <alignment horizontal="center" vertical="center" shrinkToFit="1"/>
    </xf>
    <xf numFmtId="0" fontId="0" fillId="35" borderId="10" xfId="0" applyFill="1" applyBorder="1" applyAlignment="1">
      <alignment horizontal="center" vertical="center" shrinkToFit="1"/>
    </xf>
    <xf numFmtId="0" fontId="0" fillId="35" borderId="14" xfId="0" applyFill="1" applyBorder="1" applyAlignment="1">
      <alignment horizontal="center" vertical="center" shrinkToFit="1"/>
    </xf>
    <xf numFmtId="0" fontId="0" fillId="35" borderId="34" xfId="0" applyFill="1" applyBorder="1" applyAlignment="1">
      <alignment horizontal="center" vertical="center" shrinkToFit="1"/>
    </xf>
    <xf numFmtId="0" fontId="0" fillId="35" borderId="21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0" fillId="35" borderId="32" xfId="0" applyNumberFormat="1" applyFill="1" applyBorder="1" applyAlignment="1">
      <alignment horizontal="center" vertical="center"/>
    </xf>
    <xf numFmtId="0" fontId="0" fillId="35" borderId="30" xfId="0" applyNumberFormat="1" applyFill="1" applyBorder="1" applyAlignment="1">
      <alignment horizontal="center" vertical="center"/>
    </xf>
    <xf numFmtId="0" fontId="0" fillId="35" borderId="31" xfId="0" applyNumberFormat="1" applyFill="1" applyBorder="1" applyAlignment="1">
      <alignment horizontal="center" vertical="center"/>
    </xf>
    <xf numFmtId="49" fontId="4" fillId="35" borderId="12" xfId="0" applyNumberFormat="1" applyFont="1" applyFill="1" applyBorder="1" applyAlignment="1" applyProtection="1">
      <alignment horizontal="center" vertical="center"/>
      <protection/>
    </xf>
    <xf numFmtId="49" fontId="4" fillId="35" borderId="37" xfId="0" applyNumberFormat="1" applyFont="1" applyFill="1" applyBorder="1" applyAlignment="1" applyProtection="1">
      <alignment horizontal="center" vertical="center"/>
      <protection/>
    </xf>
    <xf numFmtId="49" fontId="4" fillId="35" borderId="15" xfId="0" applyNumberFormat="1" applyFont="1" applyFill="1" applyBorder="1" applyAlignment="1" applyProtection="1">
      <alignment horizontal="center" vertical="center"/>
      <protection/>
    </xf>
    <xf numFmtId="0" fontId="0" fillId="35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39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4" fillId="35" borderId="25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5" borderId="27" xfId="0" applyFont="1" applyFill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 applyProtection="1">
      <alignment horizontal="center" vertical="center" shrinkToFit="1"/>
      <protection locked="0"/>
    </xf>
    <xf numFmtId="0" fontId="0" fillId="0" borderId="35" xfId="0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49" fontId="4" fillId="34" borderId="40" xfId="0" applyNumberFormat="1" applyFont="1" applyFill="1" applyBorder="1" applyAlignment="1" applyProtection="1">
      <alignment horizontal="center" vertical="center"/>
      <protection locked="0"/>
    </xf>
    <xf numFmtId="49" fontId="4" fillId="34" borderId="15" xfId="0" applyNumberFormat="1" applyFont="1" applyFill="1" applyBorder="1" applyAlignment="1" applyProtection="1">
      <alignment horizontal="center" vertical="center"/>
      <protection locked="0"/>
    </xf>
    <xf numFmtId="0" fontId="0" fillId="35" borderId="41" xfId="0" applyFill="1" applyBorder="1" applyAlignment="1">
      <alignment vertical="center" wrapText="1"/>
    </xf>
    <xf numFmtId="0" fontId="0" fillId="35" borderId="42" xfId="0" applyFill="1" applyBorder="1" applyAlignment="1">
      <alignment vertical="center"/>
    </xf>
    <xf numFmtId="0" fontId="0" fillId="35" borderId="43" xfId="0" applyFill="1" applyBorder="1" applyAlignment="1">
      <alignment vertical="center" shrinkToFit="1"/>
    </xf>
    <xf numFmtId="0" fontId="0" fillId="35" borderId="11" xfId="0" applyFill="1" applyBorder="1" applyAlignment="1">
      <alignment vertical="center" shrinkToFit="1"/>
    </xf>
    <xf numFmtId="0" fontId="0" fillId="35" borderId="13" xfId="0" applyFill="1" applyBorder="1" applyAlignment="1">
      <alignment vertical="center" shrinkToFit="1"/>
    </xf>
    <xf numFmtId="0" fontId="0" fillId="33" borderId="41" xfId="0" applyFill="1" applyBorder="1" applyAlignment="1">
      <alignment vertical="center" wrapText="1"/>
    </xf>
    <xf numFmtId="0" fontId="0" fillId="33" borderId="43" xfId="0" applyFill="1" applyBorder="1" applyAlignment="1">
      <alignment vertical="center" shrinkToFit="1"/>
    </xf>
    <xf numFmtId="0" fontId="0" fillId="33" borderId="42" xfId="0" applyFill="1" applyBorder="1" applyAlignment="1">
      <alignment vertical="center"/>
    </xf>
    <xf numFmtId="0" fontId="0" fillId="33" borderId="11" xfId="0" applyFill="1" applyBorder="1" applyAlignment="1">
      <alignment vertical="center" shrinkToFit="1"/>
    </xf>
    <xf numFmtId="0" fontId="0" fillId="33" borderId="13" xfId="0" applyFill="1" applyBorder="1" applyAlignment="1">
      <alignment vertical="center" shrinkToFit="1"/>
    </xf>
    <xf numFmtId="0" fontId="0" fillId="0" borderId="16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33" borderId="20" xfId="0" applyNumberFormat="1" applyFill="1" applyBorder="1" applyAlignment="1">
      <alignment horizontal="center" vertical="center"/>
    </xf>
    <xf numFmtId="0" fontId="0" fillId="33" borderId="11" xfId="0" applyNumberFormat="1" applyFill="1" applyBorder="1" applyAlignment="1">
      <alignment horizontal="center" vertical="center"/>
    </xf>
    <xf numFmtId="0" fontId="0" fillId="33" borderId="13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0" fontId="0" fillId="33" borderId="14" xfId="0" applyFill="1" applyBorder="1" applyAlignment="1">
      <alignment vertical="center" shrinkToFit="1"/>
    </xf>
    <xf numFmtId="0" fontId="0" fillId="33" borderId="34" xfId="0" applyFill="1" applyBorder="1" applyAlignment="1">
      <alignment vertical="center" shrinkToFit="1"/>
    </xf>
    <xf numFmtId="0" fontId="4" fillId="33" borderId="24" xfId="0" applyFont="1" applyFill="1" applyBorder="1" applyAlignment="1" applyProtection="1">
      <alignment horizontal="center" vertical="center" shrinkToFit="1"/>
      <protection/>
    </xf>
    <xf numFmtId="0" fontId="0" fillId="35" borderId="21" xfId="0" applyFill="1" applyBorder="1" applyAlignment="1">
      <alignment vertical="center" shrinkToFit="1"/>
    </xf>
    <xf numFmtId="0" fontId="0" fillId="35" borderId="0" xfId="0" applyFill="1" applyBorder="1" applyAlignment="1">
      <alignment vertical="center" shrinkToFit="1"/>
    </xf>
    <xf numFmtId="0" fontId="0" fillId="35" borderId="10" xfId="0" applyFill="1" applyBorder="1" applyAlignment="1">
      <alignment vertical="center" shrinkToFit="1"/>
    </xf>
    <xf numFmtId="0" fontId="0" fillId="35" borderId="14" xfId="0" applyFill="1" applyBorder="1" applyAlignment="1">
      <alignment vertical="center" shrinkToFit="1"/>
    </xf>
    <xf numFmtId="0" fontId="0" fillId="35" borderId="39" xfId="0" applyFill="1" applyBorder="1" applyAlignment="1">
      <alignment vertical="center" shrinkToFit="1"/>
    </xf>
    <xf numFmtId="0" fontId="0" fillId="35" borderId="34" xfId="0" applyFill="1" applyBorder="1" applyAlignment="1">
      <alignment vertical="center" shrinkToFit="1"/>
    </xf>
    <xf numFmtId="0" fontId="0" fillId="33" borderId="45" xfId="0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/>
    </xf>
    <xf numFmtId="0" fontId="0" fillId="33" borderId="42" xfId="0" applyFill="1" applyBorder="1" applyAlignment="1">
      <alignment horizontal="left" vertical="center"/>
    </xf>
    <xf numFmtId="0" fontId="0" fillId="35" borderId="42" xfId="0" applyFill="1" applyBorder="1" applyAlignment="1">
      <alignment horizontal="left" vertical="center"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/>
      <protection/>
    </xf>
    <xf numFmtId="0" fontId="8" fillId="33" borderId="46" xfId="0" applyNumberFormat="1" applyFont="1" applyFill="1" applyBorder="1" applyAlignment="1" applyProtection="1">
      <alignment horizontal="center" vertical="center" shrinkToFit="1"/>
      <protection/>
    </xf>
    <xf numFmtId="0" fontId="8" fillId="33" borderId="47" xfId="0" applyNumberFormat="1" applyFont="1" applyFill="1" applyBorder="1" applyAlignment="1" applyProtection="1">
      <alignment horizontal="center" vertical="center" shrinkToFit="1"/>
      <protection/>
    </xf>
    <xf numFmtId="0" fontId="8" fillId="33" borderId="48" xfId="0" applyNumberFormat="1" applyFont="1" applyFill="1" applyBorder="1" applyAlignment="1" applyProtection="1">
      <alignment horizontal="center" vertical="center" shrinkToFit="1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5" borderId="25" xfId="0" applyFont="1" applyFill="1" applyBorder="1" applyAlignment="1" applyProtection="1">
      <alignment horizontal="center" vertical="center"/>
      <protection/>
    </xf>
    <xf numFmtId="0" fontId="4" fillId="35" borderId="49" xfId="0" applyFont="1" applyFill="1" applyBorder="1" applyAlignment="1" applyProtection="1">
      <alignment horizontal="center" vertical="center"/>
      <protection/>
    </xf>
    <xf numFmtId="0" fontId="4" fillId="35" borderId="27" xfId="0" applyFont="1" applyFill="1" applyBorder="1" applyAlignment="1" applyProtection="1">
      <alignment horizontal="center" vertical="center"/>
      <protection/>
    </xf>
    <xf numFmtId="0" fontId="8" fillId="35" borderId="46" xfId="0" applyNumberFormat="1" applyFont="1" applyFill="1" applyBorder="1" applyAlignment="1" applyProtection="1">
      <alignment horizontal="center" vertical="center" shrinkToFit="1"/>
      <protection/>
    </xf>
    <xf numFmtId="0" fontId="8" fillId="35" borderId="47" xfId="0" applyNumberFormat="1" applyFont="1" applyFill="1" applyBorder="1" applyAlignment="1" applyProtection="1">
      <alignment horizontal="center" vertical="center" shrinkToFit="1"/>
      <protection/>
    </xf>
    <xf numFmtId="0" fontId="8" fillId="35" borderId="48" xfId="0" applyNumberFormat="1" applyFont="1" applyFill="1" applyBorder="1" applyAlignment="1" applyProtection="1">
      <alignment horizontal="center" vertical="center" shrinkToFit="1"/>
      <protection/>
    </xf>
    <xf numFmtId="0" fontId="4" fillId="0" borderId="39" xfId="0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shrinkToFit="1"/>
      <protection/>
    </xf>
    <xf numFmtId="176" fontId="0" fillId="0" borderId="50" xfId="0" applyNumberFormat="1" applyBorder="1" applyAlignment="1" applyProtection="1">
      <alignment horizontal="center" vertical="center"/>
      <protection locked="0"/>
    </xf>
    <xf numFmtId="176" fontId="0" fillId="0" borderId="32" xfId="0" applyNumberFormat="1" applyBorder="1" applyAlignment="1" applyProtection="1">
      <alignment horizontal="center" vertical="center"/>
      <protection locked="0"/>
    </xf>
    <xf numFmtId="176" fontId="0" fillId="0" borderId="16" xfId="0" applyNumberFormat="1" applyBorder="1" applyAlignment="1" applyProtection="1">
      <alignment horizontal="center" vertical="center"/>
      <protection locked="0"/>
    </xf>
    <xf numFmtId="176" fontId="0" fillId="0" borderId="44" xfId="0" applyNumberFormat="1" applyBorder="1" applyAlignment="1" applyProtection="1">
      <alignment horizontal="center" vertical="center"/>
      <protection locked="0"/>
    </xf>
    <xf numFmtId="176" fontId="0" fillId="0" borderId="30" xfId="0" applyNumberFormat="1" applyBorder="1" applyAlignment="1" applyProtection="1">
      <alignment horizontal="center" vertical="center"/>
      <protection locked="0"/>
    </xf>
    <xf numFmtId="176" fontId="0" fillId="0" borderId="51" xfId="0" applyNumberFormat="1" applyBorder="1" applyAlignment="1" applyProtection="1">
      <alignment horizontal="center" vertical="center"/>
      <protection locked="0"/>
    </xf>
    <xf numFmtId="176" fontId="0" fillId="0" borderId="31" xfId="0" applyNumberFormat="1" applyBorder="1" applyAlignment="1" applyProtection="1">
      <alignment horizontal="center" vertical="center"/>
      <protection locked="0"/>
    </xf>
    <xf numFmtId="176" fontId="0" fillId="0" borderId="52" xfId="0" applyNumberFormat="1" applyBorder="1" applyAlignment="1" applyProtection="1">
      <alignment horizontal="center" vertical="center"/>
      <protection locked="0"/>
    </xf>
    <xf numFmtId="176" fontId="0" fillId="0" borderId="53" xfId="0" applyNumberFormat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177" fontId="0" fillId="0" borderId="44" xfId="0" applyNumberFormat="1" applyBorder="1" applyAlignment="1" applyProtection="1">
      <alignment horizontal="center" vertical="center"/>
      <protection locked="0"/>
    </xf>
    <xf numFmtId="177" fontId="0" fillId="0" borderId="30" xfId="0" applyNumberFormat="1" applyBorder="1" applyAlignment="1" applyProtection="1">
      <alignment horizontal="center" vertical="center"/>
      <protection locked="0"/>
    </xf>
    <xf numFmtId="177" fontId="0" fillId="0" borderId="17" xfId="0" applyNumberFormat="1" applyBorder="1" applyAlignment="1" applyProtection="1">
      <alignment horizontal="center" vertical="center"/>
      <protection locked="0"/>
    </xf>
    <xf numFmtId="177" fontId="0" fillId="0" borderId="51" xfId="0" applyNumberFormat="1" applyBorder="1" applyAlignment="1" applyProtection="1">
      <alignment horizontal="center" vertical="center"/>
      <protection locked="0"/>
    </xf>
    <xf numFmtId="177" fontId="0" fillId="0" borderId="31" xfId="0" applyNumberFormat="1" applyBorder="1" applyAlignment="1" applyProtection="1">
      <alignment horizontal="center" vertical="center"/>
      <protection locked="0"/>
    </xf>
    <xf numFmtId="178" fontId="4" fillId="0" borderId="0" xfId="0" applyNumberFormat="1" applyFont="1" applyFill="1" applyBorder="1" applyAlignment="1" applyProtection="1">
      <alignment horizontal="center" vertical="center"/>
      <protection/>
    </xf>
    <xf numFmtId="178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vertical="center"/>
    </xf>
    <xf numFmtId="176" fontId="0" fillId="33" borderId="16" xfId="0" applyNumberFormat="1" applyFill="1" applyBorder="1" applyAlignment="1" applyProtection="1">
      <alignment horizontal="center" vertical="center"/>
      <protection/>
    </xf>
    <xf numFmtId="176" fontId="0" fillId="33" borderId="44" xfId="0" applyNumberFormat="1" applyFill="1" applyBorder="1" applyAlignment="1" applyProtection="1">
      <alignment horizontal="center" vertical="center"/>
      <protection/>
    </xf>
    <xf numFmtId="176" fontId="0" fillId="33" borderId="30" xfId="0" applyNumberFormat="1" applyFill="1" applyBorder="1" applyAlignment="1" applyProtection="1">
      <alignment horizontal="center" vertical="center"/>
      <protection/>
    </xf>
    <xf numFmtId="176" fontId="0" fillId="33" borderId="17" xfId="0" applyNumberFormat="1" applyFill="1" applyBorder="1" applyAlignment="1" applyProtection="1">
      <alignment horizontal="center" vertical="center"/>
      <protection/>
    </xf>
    <xf numFmtId="176" fontId="0" fillId="33" borderId="51" xfId="0" applyNumberFormat="1" applyFill="1" applyBorder="1" applyAlignment="1" applyProtection="1">
      <alignment horizontal="center" vertical="center"/>
      <protection/>
    </xf>
    <xf numFmtId="176" fontId="0" fillId="33" borderId="31" xfId="0" applyNumberFormat="1" applyFill="1" applyBorder="1" applyAlignment="1" applyProtection="1">
      <alignment horizontal="center" vertical="center"/>
      <protection/>
    </xf>
    <xf numFmtId="176" fontId="0" fillId="33" borderId="35" xfId="0" applyNumberFormat="1" applyFill="1" applyBorder="1" applyAlignment="1" applyProtection="1">
      <alignment horizontal="center" vertical="center"/>
      <protection/>
    </xf>
    <xf numFmtId="176" fontId="0" fillId="33" borderId="54" xfId="0" applyNumberFormat="1" applyFill="1" applyBorder="1" applyAlignment="1" applyProtection="1">
      <alignment horizontal="center" vertical="center"/>
      <protection/>
    </xf>
    <xf numFmtId="176" fontId="0" fillId="33" borderId="36" xfId="0" applyNumberFormat="1" applyFill="1" applyBorder="1" applyAlignment="1" applyProtection="1">
      <alignment horizontal="center" vertical="center"/>
      <protection/>
    </xf>
    <xf numFmtId="176" fontId="0" fillId="33" borderId="55" xfId="0" applyNumberFormat="1" applyFill="1" applyBorder="1" applyAlignment="1" applyProtection="1">
      <alignment horizontal="center" vertical="center"/>
      <protection/>
    </xf>
    <xf numFmtId="176" fontId="0" fillId="33" borderId="22" xfId="0" applyNumberFormat="1" applyFill="1" applyBorder="1" applyAlignment="1" applyProtection="1">
      <alignment horizontal="center" vertical="center"/>
      <protection/>
    </xf>
    <xf numFmtId="177" fontId="4" fillId="0" borderId="50" xfId="0" applyNumberFormat="1" applyFont="1" applyFill="1" applyBorder="1" applyAlignment="1" applyProtection="1">
      <alignment horizontal="center" vertical="center"/>
      <protection/>
    </xf>
    <xf numFmtId="177" fontId="4" fillId="0" borderId="56" xfId="0" applyNumberFormat="1" applyFont="1" applyFill="1" applyBorder="1" applyAlignment="1" applyProtection="1">
      <alignment horizontal="center" vertical="center"/>
      <protection/>
    </xf>
    <xf numFmtId="180" fontId="4" fillId="0" borderId="0" xfId="0" applyNumberFormat="1" applyFont="1" applyFill="1" applyBorder="1" applyAlignment="1" applyProtection="1">
      <alignment horizontal="center" vertical="center"/>
      <protection/>
    </xf>
    <xf numFmtId="49" fontId="0" fillId="33" borderId="16" xfId="0" applyNumberFormat="1" applyFill="1" applyBorder="1" applyAlignment="1" applyProtection="1">
      <alignment horizontal="center" vertical="center"/>
      <protection/>
    </xf>
    <xf numFmtId="49" fontId="0" fillId="33" borderId="22" xfId="0" applyNumberFormat="1" applyFill="1" applyBorder="1" applyAlignment="1" applyProtection="1">
      <alignment horizontal="center" vertical="center"/>
      <protection/>
    </xf>
    <xf numFmtId="49" fontId="0" fillId="33" borderId="44" xfId="0" applyNumberFormat="1" applyFill="1" applyBorder="1" applyAlignment="1" applyProtection="1">
      <alignment horizontal="center" vertical="center"/>
      <protection/>
    </xf>
    <xf numFmtId="49" fontId="0" fillId="33" borderId="30" xfId="0" applyNumberFormat="1" applyFill="1" applyBorder="1" applyAlignment="1" applyProtection="1">
      <alignment horizontal="center" vertical="center"/>
      <protection/>
    </xf>
    <xf numFmtId="49" fontId="0" fillId="33" borderId="35" xfId="0" applyNumberFormat="1" applyFill="1" applyBorder="1" applyAlignment="1" applyProtection="1">
      <alignment horizontal="center" vertical="center"/>
      <protection/>
    </xf>
    <xf numFmtId="49" fontId="0" fillId="33" borderId="54" xfId="0" applyNumberFormat="1" applyFill="1" applyBorder="1" applyAlignment="1" applyProtection="1">
      <alignment horizontal="center" vertical="center"/>
      <protection/>
    </xf>
    <xf numFmtId="49" fontId="0" fillId="33" borderId="36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vertical="center"/>
      <protection/>
    </xf>
    <xf numFmtId="0" fontId="0" fillId="33" borderId="20" xfId="0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 vertical="center" shrinkToFit="1"/>
      <protection/>
    </xf>
    <xf numFmtId="0" fontId="0" fillId="33" borderId="21" xfId="0" applyFill="1" applyBorder="1" applyAlignment="1" applyProtection="1">
      <alignment vertical="center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 shrinkToFit="1"/>
      <protection/>
    </xf>
    <xf numFmtId="0" fontId="0" fillId="0" borderId="22" xfId="0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 shrinkToFit="1"/>
      <protection/>
    </xf>
    <xf numFmtId="0" fontId="0" fillId="0" borderId="21" xfId="0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33" borderId="32" xfId="0" applyNumberFormat="1" applyFill="1" applyBorder="1" applyAlignment="1" applyProtection="1">
      <alignment horizontal="center" vertical="center"/>
      <protection/>
    </xf>
    <xf numFmtId="176" fontId="0" fillId="0" borderId="50" xfId="0" applyNumberFormat="1" applyBorder="1" applyAlignment="1" applyProtection="1">
      <alignment horizontal="center" vertical="center"/>
      <protection/>
    </xf>
    <xf numFmtId="176" fontId="0" fillId="0" borderId="32" xfId="0" applyNumberFormat="1" applyBorder="1" applyAlignment="1" applyProtection="1">
      <alignment horizontal="center" vertical="center"/>
      <protection/>
    </xf>
    <xf numFmtId="49" fontId="4" fillId="34" borderId="12" xfId="0" applyNumberFormat="1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 shrinkToFit="1"/>
      <protection/>
    </xf>
    <xf numFmtId="0" fontId="0" fillId="33" borderId="10" xfId="0" applyFill="1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 shrinkToFit="1"/>
      <protection/>
    </xf>
    <xf numFmtId="0" fontId="0" fillId="0" borderId="30" xfId="0" applyBorder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horizontal="center" vertical="center" shrinkToFit="1"/>
      <protection/>
    </xf>
    <xf numFmtId="0" fontId="0" fillId="33" borderId="30" xfId="0" applyNumberFormat="1" applyFill="1" applyBorder="1" applyAlignment="1" applyProtection="1">
      <alignment horizontal="center" vertical="center"/>
      <protection/>
    </xf>
    <xf numFmtId="176" fontId="0" fillId="0" borderId="44" xfId="0" applyNumberFormat="1" applyBorder="1" applyAlignment="1" applyProtection="1">
      <alignment horizontal="center" vertical="center"/>
      <protection/>
    </xf>
    <xf numFmtId="176" fontId="0" fillId="0" borderId="3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76" fontId="0" fillId="0" borderId="16" xfId="0" applyNumberForma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center" vertical="center"/>
      <protection/>
    </xf>
    <xf numFmtId="49" fontId="0" fillId="0" borderId="44" xfId="0" applyNumberFormat="1" applyBorder="1" applyAlignment="1" applyProtection="1">
      <alignment horizontal="center" vertical="center"/>
      <protection/>
    </xf>
    <xf numFmtId="49" fontId="0" fillId="0" borderId="30" xfId="0" applyNumberFormat="1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 shrinkToFit="1"/>
      <protection/>
    </xf>
    <xf numFmtId="0" fontId="0" fillId="33" borderId="14" xfId="0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 shrinkToFit="1"/>
      <protection/>
    </xf>
    <xf numFmtId="0" fontId="0" fillId="0" borderId="31" xfId="0" applyBorder="1" applyAlignment="1" applyProtection="1">
      <alignment horizontal="center" vertical="center" shrinkToFit="1"/>
      <protection/>
    </xf>
    <xf numFmtId="0" fontId="0" fillId="33" borderId="14" xfId="0" applyFill="1" applyBorder="1" applyAlignment="1" applyProtection="1">
      <alignment horizontal="center" vertical="center" shrinkToFit="1"/>
      <protection/>
    </xf>
    <xf numFmtId="0" fontId="0" fillId="0" borderId="17" xfId="0" applyFill="1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19" xfId="0" applyBorder="1" applyAlignment="1" applyProtection="1">
      <alignment horizontal="center" vertical="center" shrinkToFit="1"/>
      <protection/>
    </xf>
    <xf numFmtId="0" fontId="0" fillId="33" borderId="31" xfId="0" applyNumberFormat="1" applyFill="1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center" vertical="center"/>
      <protection/>
    </xf>
    <xf numFmtId="49" fontId="0" fillId="0" borderId="51" xfId="0" applyNumberFormat="1" applyBorder="1" applyAlignment="1" applyProtection="1">
      <alignment horizontal="center" vertical="center"/>
      <protection/>
    </xf>
    <xf numFmtId="49" fontId="0" fillId="0" borderId="31" xfId="0" applyNumberForma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 shrinkToFit="1"/>
      <protection/>
    </xf>
    <xf numFmtId="0" fontId="0" fillId="0" borderId="32" xfId="0" applyBorder="1" applyAlignment="1" applyProtection="1">
      <alignment horizontal="center" vertical="center" shrinkToFit="1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49" fontId="0" fillId="0" borderId="50" xfId="0" applyNumberFormat="1" applyBorder="1" applyAlignment="1" applyProtection="1">
      <alignment horizontal="center" vertical="center"/>
      <protection/>
    </xf>
    <xf numFmtId="49" fontId="0" fillId="0" borderId="32" xfId="0" applyNumberForma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33" borderId="33" xfId="0" applyFill="1" applyBorder="1" applyAlignment="1" applyProtection="1">
      <alignment vertical="center"/>
      <protection/>
    </xf>
    <xf numFmtId="0" fontId="0" fillId="33" borderId="34" xfId="0" applyFill="1" applyBorder="1" applyAlignment="1" applyProtection="1">
      <alignment vertical="center" shrinkToFit="1"/>
      <protection/>
    </xf>
    <xf numFmtId="0" fontId="0" fillId="33" borderId="34" xfId="0" applyFill="1" applyBorder="1" applyAlignment="1" applyProtection="1">
      <alignment vertical="center"/>
      <protection/>
    </xf>
    <xf numFmtId="0" fontId="0" fillId="0" borderId="35" xfId="0" applyBorder="1" applyAlignment="1" applyProtection="1">
      <alignment horizontal="center" vertical="center" shrinkToFit="1"/>
      <protection/>
    </xf>
    <xf numFmtId="0" fontId="0" fillId="0" borderId="36" xfId="0" applyBorder="1" applyAlignment="1" applyProtection="1">
      <alignment horizontal="center" vertical="center" shrinkToFit="1"/>
      <protection/>
    </xf>
    <xf numFmtId="0" fontId="0" fillId="33" borderId="34" xfId="0" applyFill="1" applyBorder="1" applyAlignment="1" applyProtection="1">
      <alignment horizontal="center" vertical="center" shrinkToFit="1"/>
      <protection/>
    </xf>
    <xf numFmtId="0" fontId="0" fillId="0" borderId="35" xfId="0" applyFill="1" applyBorder="1" applyAlignment="1" applyProtection="1">
      <alignment horizontal="center" vertical="center" shrinkToFi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33" borderId="35" xfId="0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 shrinkToFit="1"/>
      <protection/>
    </xf>
    <xf numFmtId="0" fontId="0" fillId="0" borderId="34" xfId="0" applyBorder="1" applyAlignment="1" applyProtection="1">
      <alignment horizontal="center" vertical="center" shrinkToFit="1"/>
      <protection/>
    </xf>
    <xf numFmtId="0" fontId="0" fillId="0" borderId="37" xfId="0" applyBorder="1" applyAlignment="1" applyProtection="1">
      <alignment horizontal="center" vertical="center" shrinkToFit="1"/>
      <protection/>
    </xf>
    <xf numFmtId="0" fontId="0" fillId="0" borderId="36" xfId="0" applyBorder="1" applyAlignment="1" applyProtection="1">
      <alignment horizontal="center" vertical="center"/>
      <protection/>
    </xf>
    <xf numFmtId="49" fontId="0" fillId="0" borderId="44" xfId="0" applyNumberFormat="1" applyBorder="1" applyAlignment="1" applyProtection="1">
      <alignment horizontal="center" vertical="center"/>
      <protection/>
    </xf>
    <xf numFmtId="49" fontId="0" fillId="0" borderId="30" xfId="0" applyNumberFormat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 shrinkToFit="1"/>
      <protection/>
    </xf>
    <xf numFmtId="0" fontId="0" fillId="0" borderId="14" xfId="0" applyFill="1" applyBorder="1" applyAlignment="1" applyProtection="1">
      <alignment horizontal="center" vertical="center" shrinkToFit="1"/>
      <protection/>
    </xf>
    <xf numFmtId="0" fontId="0" fillId="0" borderId="31" xfId="0" applyBorder="1" applyAlignment="1" applyProtection="1">
      <alignment horizontal="center" vertical="center"/>
      <protection/>
    </xf>
    <xf numFmtId="49" fontId="0" fillId="0" borderId="51" xfId="0" applyNumberFormat="1" applyBorder="1" applyAlignment="1" applyProtection="1">
      <alignment horizontal="center" vertical="center"/>
      <protection/>
    </xf>
    <xf numFmtId="49" fontId="0" fillId="0" borderId="31" xfId="0" applyNumberFormat="1" applyBorder="1" applyAlignment="1" applyProtection="1">
      <alignment horizontal="center" vertical="center"/>
      <protection/>
    </xf>
    <xf numFmtId="0" fontId="0" fillId="33" borderId="41" xfId="0" applyFill="1" applyBorder="1" applyAlignment="1" applyProtection="1">
      <alignment vertical="center" wrapText="1"/>
      <protection/>
    </xf>
    <xf numFmtId="0" fontId="0" fillId="33" borderId="43" xfId="0" applyFill="1" applyBorder="1" applyAlignment="1" applyProtection="1">
      <alignment vertical="center" shrinkToFit="1"/>
      <protection/>
    </xf>
    <xf numFmtId="49" fontId="0" fillId="0" borderId="52" xfId="0" applyNumberFormat="1" applyBorder="1" applyAlignment="1" applyProtection="1">
      <alignment horizontal="center" vertical="center"/>
      <protection/>
    </xf>
    <xf numFmtId="49" fontId="0" fillId="0" borderId="53" xfId="0" applyNumberFormat="1" applyBorder="1" applyAlignment="1" applyProtection="1">
      <alignment horizontal="center" vertical="center"/>
      <protection/>
    </xf>
    <xf numFmtId="49" fontId="4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42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 shrinkToFit="1"/>
      <protection/>
    </xf>
    <xf numFmtId="0" fontId="0" fillId="33" borderId="42" xfId="0" applyFill="1" applyBorder="1" applyAlignment="1" applyProtection="1">
      <alignment horizontal="left" vertical="center"/>
      <protection/>
    </xf>
    <xf numFmtId="0" fontId="0" fillId="33" borderId="45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vertical="center" shrinkToFit="1"/>
      <protection/>
    </xf>
    <xf numFmtId="49" fontId="0" fillId="33" borderId="17" xfId="0" applyNumberFormat="1" applyFill="1" applyBorder="1" applyAlignment="1" applyProtection="1">
      <alignment horizontal="center" vertical="center"/>
      <protection/>
    </xf>
    <xf numFmtId="49" fontId="0" fillId="33" borderId="51" xfId="0" applyNumberFormat="1" applyFill="1" applyBorder="1" applyAlignment="1" applyProtection="1">
      <alignment horizontal="center" vertical="center"/>
      <protection/>
    </xf>
    <xf numFmtId="49" fontId="0" fillId="33" borderId="31" xfId="0" applyNumberFormat="1" applyFill="1" applyBorder="1" applyAlignment="1" applyProtection="1">
      <alignment horizontal="center" vertical="center"/>
      <protection/>
    </xf>
    <xf numFmtId="49" fontId="0" fillId="33" borderId="5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center"/>
      <protection/>
    </xf>
    <xf numFmtId="176" fontId="0" fillId="35" borderId="22" xfId="0" applyNumberFormat="1" applyFill="1" applyBorder="1" applyAlignment="1" applyProtection="1">
      <alignment horizontal="center" vertical="center"/>
      <protection/>
    </xf>
    <xf numFmtId="176" fontId="0" fillId="35" borderId="16" xfId="0" applyNumberFormat="1" applyFill="1" applyBorder="1" applyAlignment="1" applyProtection="1">
      <alignment horizontal="center" vertical="center"/>
      <protection/>
    </xf>
    <xf numFmtId="0" fontId="0" fillId="0" borderId="16" xfId="0" applyNumberFormat="1" applyBorder="1" applyAlignment="1" applyProtection="1">
      <alignment horizontal="center" vertical="center"/>
      <protection locked="0"/>
    </xf>
    <xf numFmtId="0" fontId="0" fillId="0" borderId="44" xfId="0" applyNumberFormat="1" applyBorder="1" applyAlignment="1" applyProtection="1">
      <alignment horizontal="center" vertical="center"/>
      <protection locked="0"/>
    </xf>
    <xf numFmtId="0" fontId="0" fillId="0" borderId="30" xfId="0" applyNumberFormat="1" applyBorder="1" applyAlignment="1" applyProtection="1">
      <alignment horizontal="center" vertical="center"/>
      <protection locked="0"/>
    </xf>
    <xf numFmtId="0" fontId="0" fillId="0" borderId="17" xfId="0" applyNumberFormat="1" applyBorder="1" applyAlignment="1" applyProtection="1">
      <alignment horizontal="center" vertical="center"/>
      <protection locked="0"/>
    </xf>
    <xf numFmtId="0" fontId="0" fillId="0" borderId="51" xfId="0" applyNumberFormat="1" applyBorder="1" applyAlignment="1" applyProtection="1">
      <alignment horizontal="center" vertical="center"/>
      <protection locked="0"/>
    </xf>
    <xf numFmtId="0" fontId="0" fillId="0" borderId="31" xfId="0" applyNumberFormat="1" applyBorder="1" applyAlignment="1" applyProtection="1">
      <alignment horizontal="center" vertical="center"/>
      <protection locked="0"/>
    </xf>
    <xf numFmtId="176" fontId="0" fillId="35" borderId="44" xfId="0" applyNumberFormat="1" applyFill="1" applyBorder="1" applyAlignment="1" applyProtection="1">
      <alignment horizontal="center" vertical="center"/>
      <protection/>
    </xf>
    <xf numFmtId="176" fontId="0" fillId="35" borderId="30" xfId="0" applyNumberFormat="1" applyFill="1" applyBorder="1" applyAlignment="1" applyProtection="1">
      <alignment horizontal="center" vertical="center"/>
      <protection/>
    </xf>
    <xf numFmtId="176" fontId="0" fillId="35" borderId="35" xfId="0" applyNumberFormat="1" applyFill="1" applyBorder="1" applyAlignment="1" applyProtection="1">
      <alignment horizontal="center" vertical="center"/>
      <protection/>
    </xf>
    <xf numFmtId="176" fontId="0" fillId="35" borderId="54" xfId="0" applyNumberFormat="1" applyFill="1" applyBorder="1" applyAlignment="1" applyProtection="1">
      <alignment horizontal="center" vertical="center"/>
      <protection/>
    </xf>
    <xf numFmtId="176" fontId="0" fillId="35" borderId="36" xfId="0" applyNumberFormat="1" applyFill="1" applyBorder="1" applyAlignment="1" applyProtection="1">
      <alignment horizontal="center" vertical="center"/>
      <protection/>
    </xf>
    <xf numFmtId="176" fontId="0" fillId="35" borderId="17" xfId="0" applyNumberFormat="1" applyFill="1" applyBorder="1" applyAlignment="1" applyProtection="1">
      <alignment horizontal="center" vertical="center"/>
      <protection/>
    </xf>
    <xf numFmtId="176" fontId="0" fillId="35" borderId="51" xfId="0" applyNumberFormat="1" applyFill="1" applyBorder="1" applyAlignment="1" applyProtection="1">
      <alignment horizontal="center" vertical="center"/>
      <protection/>
    </xf>
    <xf numFmtId="176" fontId="0" fillId="35" borderId="31" xfId="0" applyNumberFormat="1" applyFill="1" applyBorder="1" applyAlignment="1" applyProtection="1">
      <alignment horizontal="center" vertical="center"/>
      <protection/>
    </xf>
    <xf numFmtId="176" fontId="0" fillId="35" borderId="55" xfId="0" applyNumberForma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0</xdr:row>
      <xdr:rowOff>19050</xdr:rowOff>
    </xdr:from>
    <xdr:to>
      <xdr:col>18</xdr:col>
      <xdr:colOff>0</xdr:colOff>
      <xdr:row>1</xdr:row>
      <xdr:rowOff>28575</xdr:rowOff>
    </xdr:to>
    <xdr:sp>
      <xdr:nvSpPr>
        <xdr:cNvPr id="1" name="テキスト ボックス 2"/>
        <xdr:cNvSpPr>
          <a:spLocks/>
        </xdr:cNvSpPr>
      </xdr:nvSpPr>
      <xdr:spPr>
        <a:xfrm>
          <a:off x="4238625" y="19050"/>
          <a:ext cx="2581275" cy="257175"/>
        </a:xfrm>
        <a:prstGeom prst="borderCallout2">
          <a:avLst>
            <a:gd name="adj1" fmla="val 92763"/>
            <a:gd name="adj2" fmla="val 67837"/>
            <a:gd name="adj3" fmla="val 72138"/>
            <a:gd name="adj4" fmla="val -35902"/>
            <a:gd name="adj5" fmla="val 49814"/>
            <a:gd name="adj6" fmla="val -35902"/>
          </a:avLst>
        </a:prstGeom>
        <a:solidFill>
          <a:srgbClr val="FFFFFF"/>
        </a:solidFill>
        <a:ln w="9525" cmpd="sng">
          <a:solidFill>
            <a:srgbClr val="984807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都県番号を入力すると、都県名が表示されます。</a:t>
          </a:r>
        </a:p>
      </xdr:txBody>
    </xdr:sp>
    <xdr:clientData/>
  </xdr:twoCellAnchor>
  <xdr:twoCellAnchor>
    <xdr:from>
      <xdr:col>7</xdr:col>
      <xdr:colOff>76200</xdr:colOff>
      <xdr:row>9</xdr:row>
      <xdr:rowOff>85725</xdr:rowOff>
    </xdr:from>
    <xdr:to>
      <xdr:col>11</xdr:col>
      <xdr:colOff>47625</xdr:colOff>
      <xdr:row>11</xdr:row>
      <xdr:rowOff>152400</xdr:rowOff>
    </xdr:to>
    <xdr:sp>
      <xdr:nvSpPr>
        <xdr:cNvPr id="2" name="テキスト ボックス 3"/>
        <xdr:cNvSpPr>
          <a:spLocks/>
        </xdr:cNvSpPr>
      </xdr:nvSpPr>
      <xdr:spPr>
        <a:xfrm>
          <a:off x="1924050" y="2038350"/>
          <a:ext cx="1152525" cy="466725"/>
        </a:xfrm>
        <a:prstGeom prst="borderCallout2">
          <a:avLst>
            <a:gd name="adj1" fmla="val 35421"/>
            <a:gd name="adj2" fmla="val -162462"/>
            <a:gd name="adj3" fmla="val 39009"/>
            <a:gd name="adj4" fmla="val -96365"/>
            <a:gd name="adj5" fmla="val 38888"/>
            <a:gd name="adj6" fmla="val -52180"/>
          </a:avLst>
        </a:prstGeom>
        <a:solidFill>
          <a:srgbClr val="FFFFFF"/>
        </a:solidFill>
        <a:ln w="9525" cmpd="sng">
          <a:solidFill>
            <a:srgbClr val="984807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外字申請する際は、○を選んでください。</a:t>
          </a:r>
        </a:p>
      </xdr:txBody>
    </xdr:sp>
    <xdr:clientData/>
  </xdr:twoCellAnchor>
  <xdr:twoCellAnchor>
    <xdr:from>
      <xdr:col>16</xdr:col>
      <xdr:colOff>219075</xdr:colOff>
      <xdr:row>8</xdr:row>
      <xdr:rowOff>76200</xdr:rowOff>
    </xdr:from>
    <xdr:to>
      <xdr:col>16</xdr:col>
      <xdr:colOff>1209675</xdr:colOff>
      <xdr:row>11</xdr:row>
      <xdr:rowOff>76200</xdr:rowOff>
    </xdr:to>
    <xdr:sp>
      <xdr:nvSpPr>
        <xdr:cNvPr id="3" name="テキスト ボックス 4"/>
        <xdr:cNvSpPr>
          <a:spLocks/>
        </xdr:cNvSpPr>
      </xdr:nvSpPr>
      <xdr:spPr>
        <a:xfrm>
          <a:off x="4429125" y="1828800"/>
          <a:ext cx="990600" cy="600075"/>
        </a:xfrm>
        <a:prstGeom prst="borderCallout2">
          <a:avLst>
            <a:gd name="adj1" fmla="val 116384"/>
            <a:gd name="adj2" fmla="val -107625"/>
            <a:gd name="adj3" fmla="val 91111"/>
            <a:gd name="adj4" fmla="val -35902"/>
            <a:gd name="adj5" fmla="val 49814"/>
            <a:gd name="adj6" fmla="val -35902"/>
          </a:avLst>
        </a:prstGeom>
        <a:solidFill>
          <a:srgbClr val="FFFFFF"/>
        </a:solidFill>
        <a:ln w="9525" cmpd="sng">
          <a:solidFill>
            <a:srgbClr val="984807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全角文字で９文字以内で入力してください。</a:t>
          </a:r>
        </a:p>
      </xdr:txBody>
    </xdr:sp>
    <xdr:clientData/>
  </xdr:twoCellAnchor>
  <xdr:twoCellAnchor>
    <xdr:from>
      <xdr:col>16</xdr:col>
      <xdr:colOff>742950</xdr:colOff>
      <xdr:row>54</xdr:row>
      <xdr:rowOff>152400</xdr:rowOff>
    </xdr:from>
    <xdr:to>
      <xdr:col>17</xdr:col>
      <xdr:colOff>476250</xdr:colOff>
      <xdr:row>58</xdr:row>
      <xdr:rowOff>66675</xdr:rowOff>
    </xdr:to>
    <xdr:sp>
      <xdr:nvSpPr>
        <xdr:cNvPr id="4" name="テキスト ボックス 5"/>
        <xdr:cNvSpPr>
          <a:spLocks/>
        </xdr:cNvSpPr>
      </xdr:nvSpPr>
      <xdr:spPr>
        <a:xfrm>
          <a:off x="4953000" y="11106150"/>
          <a:ext cx="1438275" cy="714375"/>
        </a:xfrm>
        <a:prstGeom prst="borderCallout2">
          <a:avLst>
            <a:gd name="adj1" fmla="val 148263"/>
            <a:gd name="adj2" fmla="val -81583"/>
            <a:gd name="adj3" fmla="val 91111"/>
            <a:gd name="adj4" fmla="val -35902"/>
            <a:gd name="adj5" fmla="val 49814"/>
            <a:gd name="adj6" fmla="val -35902"/>
          </a:avLst>
        </a:prstGeom>
        <a:solidFill>
          <a:srgbClr val="FFFFFF"/>
        </a:solidFill>
        <a:ln w="9525" cmpd="sng">
          <a:solidFill>
            <a:srgbClr val="984807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リレーメンバーが個人種目にもエントリーしている場合は、個人種目のナンバーを入力してください。</a:t>
          </a:r>
        </a:p>
      </xdr:txBody>
    </xdr:sp>
    <xdr:clientData/>
  </xdr:twoCellAnchor>
  <xdr:twoCellAnchor>
    <xdr:from>
      <xdr:col>16</xdr:col>
      <xdr:colOff>114300</xdr:colOff>
      <xdr:row>61</xdr:row>
      <xdr:rowOff>0</xdr:rowOff>
    </xdr:from>
    <xdr:to>
      <xdr:col>16</xdr:col>
      <xdr:colOff>1552575</xdr:colOff>
      <xdr:row>64</xdr:row>
      <xdr:rowOff>114300</xdr:rowOff>
    </xdr:to>
    <xdr:sp>
      <xdr:nvSpPr>
        <xdr:cNvPr id="5" name="テキスト ボックス 6"/>
        <xdr:cNvSpPr>
          <a:spLocks/>
        </xdr:cNvSpPr>
      </xdr:nvSpPr>
      <xdr:spPr>
        <a:xfrm>
          <a:off x="4324350" y="12353925"/>
          <a:ext cx="1438275" cy="714375"/>
        </a:xfrm>
        <a:prstGeom prst="borderCallout2">
          <a:avLst>
            <a:gd name="adj1" fmla="val 174856"/>
            <a:gd name="adj2" fmla="val 101083"/>
            <a:gd name="adj3" fmla="val 91111"/>
            <a:gd name="adj4" fmla="val -35902"/>
            <a:gd name="adj5" fmla="val 49814"/>
            <a:gd name="adj6" fmla="val -35902"/>
          </a:avLst>
        </a:prstGeom>
        <a:solidFill>
          <a:srgbClr val="FFFFFF"/>
        </a:solidFill>
        <a:ln w="9525" cmpd="sng">
          <a:solidFill>
            <a:srgbClr val="984807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エントリー記録をマークした時の各種目の記録を入力してください。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4"/>
  <sheetViews>
    <sheetView tabSelected="1" view="pageBreakPreview" zoomScaleSheetLayoutView="100" zoomScalePageLayoutView="0" workbookViewId="0" topLeftCell="A1">
      <pane xSplit="10" ySplit="4" topLeftCell="K5" activePane="bottomRight" state="frozen"/>
      <selection pane="topLeft" activeCell="A1" sqref="A1"/>
      <selection pane="topRight" activeCell="K1" sqref="K1"/>
      <selection pane="bottomLeft" activeCell="A5" sqref="A5"/>
      <selection pane="bottomRight" activeCell="K5" sqref="K5"/>
    </sheetView>
  </sheetViews>
  <sheetFormatPr defaultColWidth="9.140625" defaultRowHeight="15"/>
  <cols>
    <col min="1" max="1" width="9.00390625" style="208" customWidth="1"/>
    <col min="2" max="2" width="5.57421875" style="208" customWidth="1"/>
    <col min="3" max="3" width="7.57421875" style="208" customWidth="1"/>
    <col min="4" max="4" width="5.57421875" style="208" customWidth="1"/>
    <col min="5" max="6" width="3.57421875" style="208" hidden="1" customWidth="1"/>
    <col min="7" max="7" width="11.140625" style="208" hidden="1" customWidth="1"/>
    <col min="8" max="9" width="6.57421875" style="208" customWidth="1"/>
    <col min="10" max="10" width="16.140625" style="208" hidden="1" customWidth="1"/>
    <col min="11" max="11" width="4.57421875" style="208" customWidth="1"/>
    <col min="12" max="13" width="6.57421875" style="208" customWidth="1"/>
    <col min="14" max="14" width="16.140625" style="208" hidden="1" customWidth="1"/>
    <col min="15" max="15" width="4.57421875" style="208" customWidth="1"/>
    <col min="16" max="16" width="5.57421875" style="208" hidden="1" customWidth="1"/>
    <col min="17" max="17" width="25.57421875" style="208" customWidth="1"/>
    <col min="18" max="18" width="13.57421875" style="208" customWidth="1"/>
    <col min="19" max="19" width="15.57421875" style="208" customWidth="1"/>
    <col min="20" max="20" width="5.57421875" style="208" customWidth="1"/>
    <col min="21" max="23" width="3.57421875" style="208" customWidth="1"/>
    <col min="24" max="24" width="5.57421875" style="208" customWidth="1"/>
    <col min="25" max="27" width="3.57421875" style="208" customWidth="1"/>
    <col min="28" max="28" width="5.57421875" style="208" customWidth="1"/>
    <col min="29" max="31" width="3.57421875" style="208" customWidth="1"/>
    <col min="32" max="32" width="5.57421875" style="208" customWidth="1"/>
    <col min="33" max="35" width="3.57421875" style="208" customWidth="1"/>
    <col min="36" max="36" width="5.57421875" style="208" customWidth="1"/>
    <col min="37" max="39" width="3.57421875" style="208" customWidth="1"/>
    <col min="40" max="40" width="5.57421875" style="208" customWidth="1"/>
    <col min="41" max="16384" width="9.00390625" style="208" customWidth="1"/>
  </cols>
  <sheetData>
    <row r="1" spans="2:24" ht="19.5" customHeight="1" thickBo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57" t="s">
        <v>0</v>
      </c>
      <c r="U1" s="151" t="s">
        <v>1</v>
      </c>
      <c r="V1" s="151"/>
      <c r="W1" s="151"/>
      <c r="X1" s="151"/>
    </row>
    <row r="2" spans="2:24" ht="24.75" customHeight="1" thickBot="1">
      <c r="B2" s="4"/>
      <c r="C2" s="5" t="s">
        <v>4</v>
      </c>
      <c r="D2" s="5"/>
      <c r="E2" s="5"/>
      <c r="F2" s="5"/>
      <c r="G2" s="2"/>
      <c r="H2" s="2"/>
      <c r="I2" s="2"/>
      <c r="J2" s="2"/>
      <c r="K2" s="2"/>
      <c r="L2" s="2"/>
      <c r="M2" s="2"/>
      <c r="N2" s="2"/>
      <c r="O2" s="2"/>
      <c r="P2" s="6"/>
      <c r="Q2" s="209"/>
      <c r="R2" s="209"/>
      <c r="S2" s="8" t="s">
        <v>3</v>
      </c>
      <c r="T2" s="210">
        <v>13</v>
      </c>
      <c r="U2" s="152" t="str">
        <f>IF(T2="","←都県ﾅﾝﾊﾞｰを入力",VLOOKUP(T2,AC5:AD12,2,FALSE))</f>
        <v>東京</v>
      </c>
      <c r="V2" s="153"/>
      <c r="W2" s="153"/>
      <c r="X2" s="154"/>
    </row>
    <row r="3" spans="2:24" s="209" customFormat="1" ht="15" customHeight="1" thickBot="1">
      <c r="B3" s="4"/>
      <c r="C3" s="5"/>
      <c r="D3" s="5"/>
      <c r="E3" s="5"/>
      <c r="F3" s="5"/>
      <c r="G3" s="2"/>
      <c r="H3" s="2"/>
      <c r="I3" s="2"/>
      <c r="J3" s="2"/>
      <c r="K3" s="2"/>
      <c r="L3" s="2"/>
      <c r="M3" s="2"/>
      <c r="N3" s="2"/>
      <c r="O3" s="2"/>
      <c r="P3" s="6"/>
      <c r="S3" s="8"/>
      <c r="T3" s="17"/>
      <c r="U3" s="18"/>
      <c r="V3" s="18"/>
      <c r="W3" s="18"/>
      <c r="X3" s="18"/>
    </row>
    <row r="4" spans="2:25" ht="15.75" customHeight="1" thickBot="1">
      <c r="B4" s="42" t="s">
        <v>5</v>
      </c>
      <c r="C4" s="43" t="s">
        <v>6</v>
      </c>
      <c r="D4" s="43"/>
      <c r="E4" s="43"/>
      <c r="F4" s="43"/>
      <c r="G4" s="43" t="s">
        <v>24</v>
      </c>
      <c r="H4" s="145" t="s">
        <v>25</v>
      </c>
      <c r="I4" s="146" t="s">
        <v>26</v>
      </c>
      <c r="J4" s="43" t="s">
        <v>27</v>
      </c>
      <c r="K4" s="145" t="s">
        <v>65</v>
      </c>
      <c r="L4" s="145" t="s">
        <v>28</v>
      </c>
      <c r="M4" s="146" t="s">
        <v>29</v>
      </c>
      <c r="N4" s="43" t="s">
        <v>30</v>
      </c>
      <c r="O4" s="134" t="s">
        <v>31</v>
      </c>
      <c r="P4" s="44" t="s">
        <v>33</v>
      </c>
      <c r="Q4" s="42" t="s">
        <v>32</v>
      </c>
      <c r="R4" s="43" t="s">
        <v>34</v>
      </c>
      <c r="S4" s="45" t="s">
        <v>64</v>
      </c>
      <c r="T4" s="146" t="s">
        <v>35</v>
      </c>
      <c r="U4" s="155" t="s">
        <v>36</v>
      </c>
      <c r="V4" s="156"/>
      <c r="W4" s="157"/>
      <c r="X4" s="45" t="s">
        <v>37</v>
      </c>
      <c r="Y4" s="2"/>
    </row>
    <row r="5" spans="1:30" ht="15.75" customHeight="1" thickTop="1">
      <c r="A5" s="211">
        <v>1</v>
      </c>
      <c r="B5" s="212" t="s">
        <v>7</v>
      </c>
      <c r="C5" s="213" t="s">
        <v>8</v>
      </c>
      <c r="D5" s="213" t="s">
        <v>88</v>
      </c>
      <c r="E5" s="214">
        <v>13</v>
      </c>
      <c r="F5" s="214">
        <v>1</v>
      </c>
      <c r="G5" s="214" t="s">
        <v>57</v>
      </c>
      <c r="H5" s="215" t="s">
        <v>102</v>
      </c>
      <c r="I5" s="216" t="s">
        <v>93</v>
      </c>
      <c r="J5" s="217" t="str">
        <f>IF(H5="","",H5&amp;"　"&amp;I5)</f>
        <v>南大沢　一郎</v>
      </c>
      <c r="K5" s="218"/>
      <c r="L5" s="215" t="s">
        <v>107</v>
      </c>
      <c r="M5" s="216" t="s">
        <v>96</v>
      </c>
      <c r="N5" s="217" t="str">
        <f>IF(L5="","",L5&amp;" "&amp;M5)</f>
        <v>ﾐﾅﾐｵｵｻﾜ ｲﾁﾛｳ</v>
      </c>
      <c r="O5" s="219">
        <v>1</v>
      </c>
      <c r="P5" s="220">
        <v>1</v>
      </c>
      <c r="Q5" s="221" t="s">
        <v>69</v>
      </c>
      <c r="R5" s="222" t="s">
        <v>70</v>
      </c>
      <c r="S5" s="223" t="s">
        <v>71</v>
      </c>
      <c r="T5" s="224">
        <f aca="true" t="shared" si="0" ref="T5:T66">IF($T$2="","",$T$2*100+A5)</f>
        <v>1301</v>
      </c>
      <c r="U5" s="197"/>
      <c r="V5" s="225" t="s">
        <v>72</v>
      </c>
      <c r="W5" s="226" t="s">
        <v>73</v>
      </c>
      <c r="X5" s="227" t="s">
        <v>74</v>
      </c>
      <c r="AC5" s="208">
        <v>8</v>
      </c>
      <c r="AD5" s="208" t="s">
        <v>38</v>
      </c>
    </row>
    <row r="6" spans="1:30" ht="15.75" customHeight="1">
      <c r="A6" s="211">
        <v>2</v>
      </c>
      <c r="B6" s="228" t="s">
        <v>7</v>
      </c>
      <c r="C6" s="229" t="s">
        <v>8</v>
      </c>
      <c r="D6" s="229" t="s">
        <v>90</v>
      </c>
      <c r="E6" s="230">
        <v>13</v>
      </c>
      <c r="F6" s="230">
        <v>2</v>
      </c>
      <c r="G6" s="230" t="s">
        <v>57</v>
      </c>
      <c r="H6" s="231" t="s">
        <v>103</v>
      </c>
      <c r="I6" s="232" t="s">
        <v>104</v>
      </c>
      <c r="J6" s="233" t="str">
        <f>IF(H6="","",H6&amp;"　"&amp;I6)</f>
        <v>大手町　二郎</v>
      </c>
      <c r="K6" s="234"/>
      <c r="L6" s="231" t="s">
        <v>108</v>
      </c>
      <c r="M6" s="232" t="s">
        <v>109</v>
      </c>
      <c r="N6" s="233" t="str">
        <f aca="true" t="shared" si="1" ref="N6:N66">IF(L6="","",L6&amp;" "&amp;M6)</f>
        <v>ｵｵﾃﾏﾁ ｼﾞﾛｳ</v>
      </c>
      <c r="O6" s="235">
        <v>1</v>
      </c>
      <c r="P6" s="236">
        <v>1</v>
      </c>
      <c r="Q6" s="237" t="s">
        <v>75</v>
      </c>
      <c r="R6" s="238" t="s">
        <v>76</v>
      </c>
      <c r="S6" s="239" t="s">
        <v>77</v>
      </c>
      <c r="T6" s="240">
        <f t="shared" si="0"/>
        <v>1302</v>
      </c>
      <c r="U6" s="187"/>
      <c r="V6" s="241" t="s">
        <v>72</v>
      </c>
      <c r="W6" s="242" t="s">
        <v>78</v>
      </c>
      <c r="X6" s="227" t="s">
        <v>79</v>
      </c>
      <c r="AC6" s="208">
        <v>9</v>
      </c>
      <c r="AD6" s="208" t="s">
        <v>39</v>
      </c>
    </row>
    <row r="7" spans="1:30" ht="15.75" customHeight="1">
      <c r="A7" s="211">
        <v>3</v>
      </c>
      <c r="B7" s="228" t="s">
        <v>7</v>
      </c>
      <c r="C7" s="229" t="s">
        <v>8</v>
      </c>
      <c r="D7" s="229" t="s">
        <v>92</v>
      </c>
      <c r="E7" s="230">
        <v>13</v>
      </c>
      <c r="F7" s="230">
        <v>3</v>
      </c>
      <c r="G7" s="230" t="s">
        <v>57</v>
      </c>
      <c r="H7" s="231" t="s">
        <v>105</v>
      </c>
      <c r="I7" s="232" t="s">
        <v>106</v>
      </c>
      <c r="J7" s="233" t="str">
        <f aca="true" t="shared" si="2" ref="J7:J66">IF(H7="","",H7&amp;"　"&amp;I7)</f>
        <v>木場　三郎</v>
      </c>
      <c r="K7" s="234" t="s">
        <v>80</v>
      </c>
      <c r="L7" s="231" t="s">
        <v>111</v>
      </c>
      <c r="M7" s="232" t="s">
        <v>113</v>
      </c>
      <c r="N7" s="233" t="str">
        <f t="shared" si="1"/>
        <v>ｷﾊﾞ ｻﾌﾞﾛｳ</v>
      </c>
      <c r="O7" s="235">
        <v>1</v>
      </c>
      <c r="P7" s="236">
        <v>1</v>
      </c>
      <c r="Q7" s="237" t="s">
        <v>98</v>
      </c>
      <c r="R7" s="238" t="s">
        <v>99</v>
      </c>
      <c r="S7" s="239" t="s">
        <v>101</v>
      </c>
      <c r="T7" s="240">
        <f t="shared" si="0"/>
        <v>1303</v>
      </c>
      <c r="U7" s="187"/>
      <c r="V7" s="241" t="s">
        <v>72</v>
      </c>
      <c r="W7" s="242" t="s">
        <v>94</v>
      </c>
      <c r="X7" s="227" t="s">
        <v>95</v>
      </c>
      <c r="AC7" s="208">
        <v>10</v>
      </c>
      <c r="AD7" s="208" t="s">
        <v>40</v>
      </c>
    </row>
    <row r="8" spans="1:30" ht="15.75" customHeight="1">
      <c r="A8" s="211">
        <v>4</v>
      </c>
      <c r="B8" s="228" t="s">
        <v>9</v>
      </c>
      <c r="C8" s="229" t="s">
        <v>8</v>
      </c>
      <c r="D8" s="229" t="s">
        <v>88</v>
      </c>
      <c r="E8" s="230">
        <v>13</v>
      </c>
      <c r="F8" s="230">
        <v>1</v>
      </c>
      <c r="G8" s="230" t="s">
        <v>47</v>
      </c>
      <c r="H8" s="231"/>
      <c r="I8" s="232"/>
      <c r="J8" s="233">
        <f t="shared" si="2"/>
      </c>
      <c r="K8" s="234"/>
      <c r="L8" s="231"/>
      <c r="M8" s="232"/>
      <c r="N8" s="233">
        <f t="shared" si="1"/>
      </c>
      <c r="O8" s="235">
        <v>2</v>
      </c>
      <c r="P8" s="236">
        <v>1</v>
      </c>
      <c r="Q8" s="237"/>
      <c r="R8" s="238"/>
      <c r="S8" s="239"/>
      <c r="T8" s="240">
        <f t="shared" si="0"/>
        <v>1304</v>
      </c>
      <c r="U8" s="187"/>
      <c r="V8" s="241"/>
      <c r="W8" s="242"/>
      <c r="X8" s="227"/>
      <c r="AC8" s="208">
        <v>11</v>
      </c>
      <c r="AD8" s="208" t="s">
        <v>41</v>
      </c>
    </row>
    <row r="9" spans="1:30" ht="15.75" customHeight="1">
      <c r="A9" s="211">
        <v>5</v>
      </c>
      <c r="B9" s="228" t="s">
        <v>9</v>
      </c>
      <c r="C9" s="229" t="s">
        <v>8</v>
      </c>
      <c r="D9" s="229" t="s">
        <v>90</v>
      </c>
      <c r="E9" s="230">
        <v>13</v>
      </c>
      <c r="F9" s="230">
        <v>2</v>
      </c>
      <c r="G9" s="230" t="s">
        <v>47</v>
      </c>
      <c r="H9" s="231"/>
      <c r="I9" s="232"/>
      <c r="J9" s="233">
        <f t="shared" si="2"/>
      </c>
      <c r="K9" s="234"/>
      <c r="L9" s="231"/>
      <c r="M9" s="232"/>
      <c r="N9" s="233">
        <f t="shared" si="1"/>
      </c>
      <c r="O9" s="235">
        <v>2</v>
      </c>
      <c r="P9" s="236">
        <v>1</v>
      </c>
      <c r="Q9" s="237"/>
      <c r="R9" s="238"/>
      <c r="S9" s="239"/>
      <c r="T9" s="240">
        <f t="shared" si="0"/>
        <v>1305</v>
      </c>
      <c r="U9" s="187"/>
      <c r="V9" s="241"/>
      <c r="W9" s="242"/>
      <c r="X9" s="227"/>
      <c r="AC9" s="208">
        <v>12</v>
      </c>
      <c r="AD9" s="208" t="s">
        <v>42</v>
      </c>
    </row>
    <row r="10" spans="1:30" ht="15.75" customHeight="1">
      <c r="A10" s="211">
        <v>6</v>
      </c>
      <c r="B10" s="228" t="s">
        <v>9</v>
      </c>
      <c r="C10" s="229" t="s">
        <v>8</v>
      </c>
      <c r="D10" s="229" t="s">
        <v>92</v>
      </c>
      <c r="E10" s="230">
        <v>13</v>
      </c>
      <c r="F10" s="230">
        <v>3</v>
      </c>
      <c r="G10" s="230" t="s">
        <v>47</v>
      </c>
      <c r="H10" s="231"/>
      <c r="I10" s="232"/>
      <c r="J10" s="233">
        <f t="shared" si="2"/>
      </c>
      <c r="K10" s="234"/>
      <c r="L10" s="231"/>
      <c r="M10" s="232"/>
      <c r="N10" s="233">
        <f t="shared" si="1"/>
      </c>
      <c r="O10" s="235">
        <v>2</v>
      </c>
      <c r="P10" s="236">
        <v>1</v>
      </c>
      <c r="Q10" s="237"/>
      <c r="R10" s="238"/>
      <c r="S10" s="239"/>
      <c r="T10" s="240">
        <f t="shared" si="0"/>
        <v>1306</v>
      </c>
      <c r="U10" s="187"/>
      <c r="V10" s="241"/>
      <c r="W10" s="242"/>
      <c r="X10" s="227"/>
      <c r="AC10" s="208">
        <v>13</v>
      </c>
      <c r="AD10" s="208" t="s">
        <v>43</v>
      </c>
    </row>
    <row r="11" spans="1:30" ht="15.75" customHeight="1">
      <c r="A11" s="211">
        <v>7</v>
      </c>
      <c r="B11" s="228" t="s">
        <v>10</v>
      </c>
      <c r="C11" s="229" t="s">
        <v>8</v>
      </c>
      <c r="D11" s="229" t="s">
        <v>88</v>
      </c>
      <c r="E11" s="230">
        <v>13</v>
      </c>
      <c r="F11" s="230">
        <v>1</v>
      </c>
      <c r="G11" s="230" t="s">
        <v>59</v>
      </c>
      <c r="H11" s="231"/>
      <c r="I11" s="232"/>
      <c r="J11" s="233">
        <f t="shared" si="2"/>
      </c>
      <c r="K11" s="234"/>
      <c r="L11" s="231"/>
      <c r="M11" s="232"/>
      <c r="N11" s="233">
        <f t="shared" si="1"/>
      </c>
      <c r="O11" s="235">
        <v>3</v>
      </c>
      <c r="P11" s="236">
        <v>1</v>
      </c>
      <c r="Q11" s="237"/>
      <c r="R11" s="238"/>
      <c r="S11" s="239"/>
      <c r="T11" s="240">
        <f t="shared" si="0"/>
        <v>1307</v>
      </c>
      <c r="U11" s="187"/>
      <c r="V11" s="241"/>
      <c r="W11" s="242"/>
      <c r="X11" s="227"/>
      <c r="AC11" s="208">
        <v>14</v>
      </c>
      <c r="AD11" s="208" t="s">
        <v>44</v>
      </c>
    </row>
    <row r="12" spans="1:30" ht="15.75" customHeight="1">
      <c r="A12" s="211">
        <v>8</v>
      </c>
      <c r="B12" s="228" t="s">
        <v>10</v>
      </c>
      <c r="C12" s="229" t="s">
        <v>8</v>
      </c>
      <c r="D12" s="229" t="s">
        <v>90</v>
      </c>
      <c r="E12" s="230">
        <v>13</v>
      </c>
      <c r="F12" s="230">
        <v>2</v>
      </c>
      <c r="G12" s="230" t="s">
        <v>59</v>
      </c>
      <c r="H12" s="231"/>
      <c r="I12" s="232"/>
      <c r="J12" s="233">
        <f t="shared" si="2"/>
      </c>
      <c r="K12" s="234"/>
      <c r="L12" s="231"/>
      <c r="M12" s="232"/>
      <c r="N12" s="233">
        <f t="shared" si="1"/>
      </c>
      <c r="O12" s="235">
        <v>3</v>
      </c>
      <c r="P12" s="236">
        <v>1</v>
      </c>
      <c r="Q12" s="237"/>
      <c r="R12" s="238"/>
      <c r="S12" s="239"/>
      <c r="T12" s="240">
        <f t="shared" si="0"/>
        <v>1308</v>
      </c>
      <c r="U12" s="187"/>
      <c r="V12" s="241"/>
      <c r="W12" s="242"/>
      <c r="X12" s="227"/>
      <c r="AC12" s="208">
        <v>15</v>
      </c>
      <c r="AD12" s="208" t="s">
        <v>45</v>
      </c>
    </row>
    <row r="13" spans="1:24" ht="15.75" customHeight="1">
      <c r="A13" s="211">
        <v>9</v>
      </c>
      <c r="B13" s="228" t="s">
        <v>10</v>
      </c>
      <c r="C13" s="229" t="s">
        <v>8</v>
      </c>
      <c r="D13" s="229" t="s">
        <v>92</v>
      </c>
      <c r="E13" s="230">
        <v>13</v>
      </c>
      <c r="F13" s="230">
        <v>3</v>
      </c>
      <c r="G13" s="230" t="s">
        <v>59</v>
      </c>
      <c r="H13" s="231"/>
      <c r="I13" s="232"/>
      <c r="J13" s="233">
        <f t="shared" si="2"/>
      </c>
      <c r="K13" s="234"/>
      <c r="L13" s="231"/>
      <c r="M13" s="232"/>
      <c r="N13" s="233">
        <f t="shared" si="1"/>
      </c>
      <c r="O13" s="235">
        <v>3</v>
      </c>
      <c r="P13" s="236">
        <v>1</v>
      </c>
      <c r="Q13" s="237"/>
      <c r="R13" s="238"/>
      <c r="S13" s="239"/>
      <c r="T13" s="240">
        <f t="shared" si="0"/>
        <v>1309</v>
      </c>
      <c r="U13" s="187"/>
      <c r="V13" s="241"/>
      <c r="W13" s="242"/>
      <c r="X13" s="227"/>
    </row>
    <row r="14" spans="1:24" ht="15.75" customHeight="1">
      <c r="A14" s="211">
        <v>10</v>
      </c>
      <c r="B14" s="228" t="s">
        <v>11</v>
      </c>
      <c r="C14" s="229" t="s">
        <v>12</v>
      </c>
      <c r="D14" s="229" t="s">
        <v>88</v>
      </c>
      <c r="E14" s="230">
        <v>13</v>
      </c>
      <c r="F14" s="230">
        <v>1</v>
      </c>
      <c r="G14" s="230" t="s">
        <v>52</v>
      </c>
      <c r="H14" s="231"/>
      <c r="I14" s="232"/>
      <c r="J14" s="233">
        <f t="shared" si="2"/>
      </c>
      <c r="K14" s="234"/>
      <c r="L14" s="231"/>
      <c r="M14" s="232"/>
      <c r="N14" s="233">
        <f t="shared" si="1"/>
      </c>
      <c r="O14" s="243"/>
      <c r="P14" s="236">
        <v>1</v>
      </c>
      <c r="Q14" s="237"/>
      <c r="R14" s="238"/>
      <c r="S14" s="239"/>
      <c r="T14" s="240">
        <f t="shared" si="0"/>
        <v>1310</v>
      </c>
      <c r="U14" s="187"/>
      <c r="V14" s="241"/>
      <c r="W14" s="242"/>
      <c r="X14" s="227"/>
    </row>
    <row r="15" spans="1:24" ht="15.75" customHeight="1">
      <c r="A15" s="211">
        <v>11</v>
      </c>
      <c r="B15" s="228" t="s">
        <v>11</v>
      </c>
      <c r="C15" s="229" t="s">
        <v>12</v>
      </c>
      <c r="D15" s="229" t="s">
        <v>90</v>
      </c>
      <c r="E15" s="230">
        <v>13</v>
      </c>
      <c r="F15" s="230">
        <v>2</v>
      </c>
      <c r="G15" s="230" t="s">
        <v>52</v>
      </c>
      <c r="H15" s="231"/>
      <c r="I15" s="232"/>
      <c r="J15" s="233">
        <f t="shared" si="2"/>
      </c>
      <c r="K15" s="234"/>
      <c r="L15" s="231"/>
      <c r="M15" s="232"/>
      <c r="N15" s="233">
        <f t="shared" si="1"/>
      </c>
      <c r="O15" s="243"/>
      <c r="P15" s="236">
        <v>1</v>
      </c>
      <c r="Q15" s="237"/>
      <c r="R15" s="238"/>
      <c r="S15" s="239"/>
      <c r="T15" s="240">
        <f t="shared" si="0"/>
        <v>1311</v>
      </c>
      <c r="U15" s="187"/>
      <c r="V15" s="241"/>
      <c r="W15" s="242"/>
      <c r="X15" s="227"/>
    </row>
    <row r="16" spans="1:24" ht="15.75" customHeight="1">
      <c r="A16" s="211">
        <v>12</v>
      </c>
      <c r="B16" s="228" t="s">
        <v>11</v>
      </c>
      <c r="C16" s="229" t="s">
        <v>12</v>
      </c>
      <c r="D16" s="229" t="s">
        <v>92</v>
      </c>
      <c r="E16" s="230">
        <v>13</v>
      </c>
      <c r="F16" s="230">
        <v>3</v>
      </c>
      <c r="G16" s="230" t="s">
        <v>52</v>
      </c>
      <c r="H16" s="231"/>
      <c r="I16" s="232"/>
      <c r="J16" s="233">
        <f t="shared" si="2"/>
      </c>
      <c r="K16" s="234"/>
      <c r="L16" s="231"/>
      <c r="M16" s="232"/>
      <c r="N16" s="233">
        <f t="shared" si="1"/>
      </c>
      <c r="O16" s="243"/>
      <c r="P16" s="236">
        <v>1</v>
      </c>
      <c r="Q16" s="237"/>
      <c r="R16" s="238"/>
      <c r="S16" s="239"/>
      <c r="T16" s="240">
        <f t="shared" si="0"/>
        <v>1312</v>
      </c>
      <c r="U16" s="187"/>
      <c r="V16" s="241"/>
      <c r="W16" s="242"/>
      <c r="X16" s="227"/>
    </row>
    <row r="17" spans="1:24" ht="15.75" customHeight="1">
      <c r="A17" s="211">
        <v>13</v>
      </c>
      <c r="B17" s="228" t="s">
        <v>11</v>
      </c>
      <c r="C17" s="229" t="s">
        <v>13</v>
      </c>
      <c r="D17" s="229" t="s">
        <v>88</v>
      </c>
      <c r="E17" s="230">
        <v>13</v>
      </c>
      <c r="F17" s="230">
        <v>1</v>
      </c>
      <c r="G17" s="230" t="s">
        <v>60</v>
      </c>
      <c r="H17" s="231"/>
      <c r="I17" s="232"/>
      <c r="J17" s="233">
        <f t="shared" si="2"/>
      </c>
      <c r="K17" s="234"/>
      <c r="L17" s="231"/>
      <c r="M17" s="232"/>
      <c r="N17" s="233">
        <f t="shared" si="1"/>
      </c>
      <c r="O17" s="243"/>
      <c r="P17" s="236">
        <v>1</v>
      </c>
      <c r="Q17" s="237"/>
      <c r="R17" s="238"/>
      <c r="S17" s="239"/>
      <c r="T17" s="240">
        <f t="shared" si="0"/>
        <v>1313</v>
      </c>
      <c r="U17" s="187"/>
      <c r="V17" s="241"/>
      <c r="W17" s="242"/>
      <c r="X17" s="21"/>
    </row>
    <row r="18" spans="1:24" ht="15.75" customHeight="1">
      <c r="A18" s="211">
        <v>14</v>
      </c>
      <c r="B18" s="228" t="s">
        <v>11</v>
      </c>
      <c r="C18" s="229" t="s">
        <v>13</v>
      </c>
      <c r="D18" s="229" t="s">
        <v>90</v>
      </c>
      <c r="E18" s="230">
        <v>13</v>
      </c>
      <c r="F18" s="230">
        <v>2</v>
      </c>
      <c r="G18" s="230" t="s">
        <v>60</v>
      </c>
      <c r="H18" s="231"/>
      <c r="I18" s="232"/>
      <c r="J18" s="233">
        <f t="shared" si="2"/>
      </c>
      <c r="K18" s="234"/>
      <c r="L18" s="231"/>
      <c r="M18" s="232"/>
      <c r="N18" s="233">
        <f t="shared" si="1"/>
      </c>
      <c r="O18" s="243"/>
      <c r="P18" s="236">
        <v>1</v>
      </c>
      <c r="Q18" s="237"/>
      <c r="R18" s="238"/>
      <c r="S18" s="239"/>
      <c r="T18" s="240">
        <f t="shared" si="0"/>
        <v>1314</v>
      </c>
      <c r="U18" s="187"/>
      <c r="V18" s="241"/>
      <c r="W18" s="242"/>
      <c r="X18" s="21"/>
    </row>
    <row r="19" spans="1:24" ht="15.75" customHeight="1">
      <c r="A19" s="211">
        <v>15</v>
      </c>
      <c r="B19" s="228" t="s">
        <v>11</v>
      </c>
      <c r="C19" s="229" t="s">
        <v>13</v>
      </c>
      <c r="D19" s="229" t="s">
        <v>92</v>
      </c>
      <c r="E19" s="230">
        <v>13</v>
      </c>
      <c r="F19" s="230">
        <v>3</v>
      </c>
      <c r="G19" s="230" t="s">
        <v>60</v>
      </c>
      <c r="H19" s="231"/>
      <c r="I19" s="232"/>
      <c r="J19" s="233">
        <f t="shared" si="2"/>
      </c>
      <c r="K19" s="234"/>
      <c r="L19" s="231"/>
      <c r="M19" s="232"/>
      <c r="N19" s="233">
        <f t="shared" si="1"/>
      </c>
      <c r="O19" s="243"/>
      <c r="P19" s="236">
        <v>1</v>
      </c>
      <c r="Q19" s="237"/>
      <c r="R19" s="238"/>
      <c r="S19" s="239"/>
      <c r="T19" s="240">
        <f t="shared" si="0"/>
        <v>1315</v>
      </c>
      <c r="U19" s="187"/>
      <c r="V19" s="241"/>
      <c r="W19" s="242"/>
      <c r="X19" s="21"/>
    </row>
    <row r="20" spans="1:24" ht="15.75" customHeight="1">
      <c r="A20" s="211">
        <v>16</v>
      </c>
      <c r="B20" s="228" t="s">
        <v>11</v>
      </c>
      <c r="C20" s="229" t="s">
        <v>14</v>
      </c>
      <c r="D20" s="229" t="s">
        <v>88</v>
      </c>
      <c r="E20" s="230">
        <v>13</v>
      </c>
      <c r="F20" s="230">
        <v>1</v>
      </c>
      <c r="G20" s="230" t="s">
        <v>49</v>
      </c>
      <c r="H20" s="231"/>
      <c r="I20" s="232"/>
      <c r="J20" s="233">
        <f t="shared" si="2"/>
      </c>
      <c r="K20" s="234"/>
      <c r="L20" s="231"/>
      <c r="M20" s="232"/>
      <c r="N20" s="233">
        <f t="shared" si="1"/>
      </c>
      <c r="O20" s="243"/>
      <c r="P20" s="236">
        <v>1</v>
      </c>
      <c r="Q20" s="237"/>
      <c r="R20" s="238"/>
      <c r="S20" s="239"/>
      <c r="T20" s="240">
        <f t="shared" si="0"/>
        <v>1316</v>
      </c>
      <c r="U20" s="244">
        <v>1</v>
      </c>
      <c r="V20" s="241">
        <v>56</v>
      </c>
      <c r="W20" s="242">
        <v>11</v>
      </c>
      <c r="X20" s="21"/>
    </row>
    <row r="21" spans="1:24" ht="15.75" customHeight="1">
      <c r="A21" s="211">
        <v>17</v>
      </c>
      <c r="B21" s="228" t="s">
        <v>11</v>
      </c>
      <c r="C21" s="229" t="s">
        <v>14</v>
      </c>
      <c r="D21" s="229" t="s">
        <v>90</v>
      </c>
      <c r="E21" s="230">
        <v>13</v>
      </c>
      <c r="F21" s="230">
        <v>2</v>
      </c>
      <c r="G21" s="230" t="s">
        <v>49</v>
      </c>
      <c r="H21" s="231"/>
      <c r="I21" s="232"/>
      <c r="J21" s="233">
        <f t="shared" si="2"/>
      </c>
      <c r="K21" s="234"/>
      <c r="L21" s="231"/>
      <c r="M21" s="232"/>
      <c r="N21" s="233">
        <f t="shared" si="1"/>
      </c>
      <c r="O21" s="243"/>
      <c r="P21" s="236">
        <v>1</v>
      </c>
      <c r="Q21" s="237"/>
      <c r="R21" s="238"/>
      <c r="S21" s="239"/>
      <c r="T21" s="240">
        <f t="shared" si="0"/>
        <v>1317</v>
      </c>
      <c r="U21" s="244"/>
      <c r="V21" s="241"/>
      <c r="W21" s="242"/>
      <c r="X21" s="21"/>
    </row>
    <row r="22" spans="1:24" ht="15.75" customHeight="1">
      <c r="A22" s="211">
        <v>18</v>
      </c>
      <c r="B22" s="228" t="s">
        <v>11</v>
      </c>
      <c r="C22" s="229" t="s">
        <v>14</v>
      </c>
      <c r="D22" s="229" t="s">
        <v>92</v>
      </c>
      <c r="E22" s="230">
        <v>13</v>
      </c>
      <c r="F22" s="230">
        <v>3</v>
      </c>
      <c r="G22" s="230" t="s">
        <v>49</v>
      </c>
      <c r="H22" s="231"/>
      <c r="I22" s="232"/>
      <c r="J22" s="233">
        <f t="shared" si="2"/>
      </c>
      <c r="K22" s="234"/>
      <c r="L22" s="231"/>
      <c r="M22" s="232"/>
      <c r="N22" s="233">
        <f t="shared" si="1"/>
      </c>
      <c r="O22" s="243"/>
      <c r="P22" s="236">
        <v>1</v>
      </c>
      <c r="Q22" s="237"/>
      <c r="R22" s="238"/>
      <c r="S22" s="239"/>
      <c r="T22" s="240">
        <f t="shared" si="0"/>
        <v>1318</v>
      </c>
      <c r="U22" s="244"/>
      <c r="V22" s="241"/>
      <c r="W22" s="242"/>
      <c r="X22" s="21"/>
    </row>
    <row r="23" spans="1:24" ht="15.75" customHeight="1">
      <c r="A23" s="211">
        <v>19</v>
      </c>
      <c r="B23" s="228" t="s">
        <v>7</v>
      </c>
      <c r="C23" s="229" t="s">
        <v>15</v>
      </c>
      <c r="D23" s="229" t="s">
        <v>88</v>
      </c>
      <c r="E23" s="230">
        <v>13</v>
      </c>
      <c r="F23" s="230">
        <v>1</v>
      </c>
      <c r="G23" s="230" t="s">
        <v>48</v>
      </c>
      <c r="H23" s="231"/>
      <c r="I23" s="232"/>
      <c r="J23" s="233">
        <f t="shared" si="2"/>
      </c>
      <c r="K23" s="234"/>
      <c r="L23" s="231"/>
      <c r="M23" s="232"/>
      <c r="N23" s="233">
        <f t="shared" si="1"/>
      </c>
      <c r="O23" s="235">
        <v>1</v>
      </c>
      <c r="P23" s="236">
        <v>1</v>
      </c>
      <c r="Q23" s="237"/>
      <c r="R23" s="238"/>
      <c r="S23" s="239"/>
      <c r="T23" s="240">
        <f t="shared" si="0"/>
        <v>1319</v>
      </c>
      <c r="U23" s="244"/>
      <c r="V23" s="241"/>
      <c r="W23" s="242"/>
      <c r="X23" s="21"/>
    </row>
    <row r="24" spans="1:24" ht="15.75" customHeight="1">
      <c r="A24" s="211">
        <v>20</v>
      </c>
      <c r="B24" s="228" t="s">
        <v>7</v>
      </c>
      <c r="C24" s="229" t="s">
        <v>15</v>
      </c>
      <c r="D24" s="229" t="s">
        <v>90</v>
      </c>
      <c r="E24" s="230">
        <v>13</v>
      </c>
      <c r="F24" s="230">
        <v>2</v>
      </c>
      <c r="G24" s="230" t="s">
        <v>48</v>
      </c>
      <c r="H24" s="231"/>
      <c r="I24" s="232"/>
      <c r="J24" s="233">
        <f t="shared" si="2"/>
      </c>
      <c r="K24" s="234"/>
      <c r="L24" s="231"/>
      <c r="M24" s="232"/>
      <c r="N24" s="233">
        <f t="shared" si="1"/>
      </c>
      <c r="O24" s="235">
        <v>1</v>
      </c>
      <c r="P24" s="236">
        <v>1</v>
      </c>
      <c r="Q24" s="237"/>
      <c r="R24" s="238"/>
      <c r="S24" s="239"/>
      <c r="T24" s="240">
        <f t="shared" si="0"/>
        <v>1320</v>
      </c>
      <c r="U24" s="244"/>
      <c r="V24" s="241"/>
      <c r="W24" s="242"/>
      <c r="X24" s="21"/>
    </row>
    <row r="25" spans="1:24" ht="15.75" customHeight="1">
      <c r="A25" s="211">
        <v>21</v>
      </c>
      <c r="B25" s="228" t="s">
        <v>7</v>
      </c>
      <c r="C25" s="229" t="s">
        <v>15</v>
      </c>
      <c r="D25" s="229" t="s">
        <v>92</v>
      </c>
      <c r="E25" s="230">
        <v>13</v>
      </c>
      <c r="F25" s="230">
        <v>3</v>
      </c>
      <c r="G25" s="230" t="s">
        <v>48</v>
      </c>
      <c r="H25" s="231"/>
      <c r="I25" s="232"/>
      <c r="J25" s="233">
        <f t="shared" si="2"/>
      </c>
      <c r="K25" s="234"/>
      <c r="L25" s="231"/>
      <c r="M25" s="232"/>
      <c r="N25" s="233">
        <f t="shared" si="1"/>
      </c>
      <c r="O25" s="235">
        <v>1</v>
      </c>
      <c r="P25" s="236">
        <v>1</v>
      </c>
      <c r="Q25" s="237"/>
      <c r="R25" s="238"/>
      <c r="S25" s="239"/>
      <c r="T25" s="240">
        <f t="shared" si="0"/>
        <v>1321</v>
      </c>
      <c r="U25" s="244"/>
      <c r="V25" s="241"/>
      <c r="W25" s="242"/>
      <c r="X25" s="21"/>
    </row>
    <row r="26" spans="1:24" ht="15.75" customHeight="1">
      <c r="A26" s="211">
        <v>22</v>
      </c>
      <c r="B26" s="228" t="s">
        <v>11</v>
      </c>
      <c r="C26" s="229" t="s">
        <v>15</v>
      </c>
      <c r="D26" s="229" t="s">
        <v>88</v>
      </c>
      <c r="E26" s="230">
        <v>13</v>
      </c>
      <c r="F26" s="230">
        <v>1</v>
      </c>
      <c r="G26" s="230" t="s">
        <v>54</v>
      </c>
      <c r="H26" s="231"/>
      <c r="I26" s="232"/>
      <c r="J26" s="233">
        <f t="shared" si="2"/>
      </c>
      <c r="K26" s="234"/>
      <c r="L26" s="231"/>
      <c r="M26" s="232"/>
      <c r="N26" s="233">
        <f t="shared" si="1"/>
      </c>
      <c r="O26" s="243"/>
      <c r="P26" s="236">
        <v>1</v>
      </c>
      <c r="Q26" s="237"/>
      <c r="R26" s="238"/>
      <c r="S26" s="239"/>
      <c r="T26" s="240">
        <f t="shared" si="0"/>
        <v>1322</v>
      </c>
      <c r="U26" s="244"/>
      <c r="V26" s="241"/>
      <c r="W26" s="242"/>
      <c r="X26" s="21"/>
    </row>
    <row r="27" spans="1:24" ht="15.75" customHeight="1">
      <c r="A27" s="211">
        <v>23</v>
      </c>
      <c r="B27" s="228" t="s">
        <v>11</v>
      </c>
      <c r="C27" s="229" t="s">
        <v>15</v>
      </c>
      <c r="D27" s="229" t="s">
        <v>90</v>
      </c>
      <c r="E27" s="230">
        <v>13</v>
      </c>
      <c r="F27" s="230">
        <v>2</v>
      </c>
      <c r="G27" s="230" t="s">
        <v>54</v>
      </c>
      <c r="H27" s="231"/>
      <c r="I27" s="232"/>
      <c r="J27" s="233">
        <f t="shared" si="2"/>
      </c>
      <c r="K27" s="234"/>
      <c r="L27" s="231"/>
      <c r="M27" s="232"/>
      <c r="N27" s="233">
        <f t="shared" si="1"/>
      </c>
      <c r="O27" s="243"/>
      <c r="P27" s="236">
        <v>1</v>
      </c>
      <c r="Q27" s="237"/>
      <c r="R27" s="238"/>
      <c r="S27" s="239"/>
      <c r="T27" s="240">
        <f t="shared" si="0"/>
        <v>1323</v>
      </c>
      <c r="U27" s="244"/>
      <c r="V27" s="241"/>
      <c r="W27" s="242"/>
      <c r="X27" s="21"/>
    </row>
    <row r="28" spans="1:24" ht="15.75" customHeight="1">
      <c r="A28" s="211">
        <v>24</v>
      </c>
      <c r="B28" s="228" t="s">
        <v>11</v>
      </c>
      <c r="C28" s="229" t="s">
        <v>15</v>
      </c>
      <c r="D28" s="229" t="s">
        <v>92</v>
      </c>
      <c r="E28" s="230">
        <v>13</v>
      </c>
      <c r="F28" s="230">
        <v>3</v>
      </c>
      <c r="G28" s="230" t="s">
        <v>54</v>
      </c>
      <c r="H28" s="231"/>
      <c r="I28" s="232"/>
      <c r="J28" s="233">
        <f t="shared" si="2"/>
      </c>
      <c r="K28" s="234"/>
      <c r="L28" s="231"/>
      <c r="M28" s="232"/>
      <c r="N28" s="233">
        <f t="shared" si="1"/>
      </c>
      <c r="O28" s="243"/>
      <c r="P28" s="236">
        <v>1</v>
      </c>
      <c r="Q28" s="237"/>
      <c r="R28" s="238"/>
      <c r="S28" s="239"/>
      <c r="T28" s="240">
        <f t="shared" si="0"/>
        <v>1324</v>
      </c>
      <c r="U28" s="244"/>
      <c r="V28" s="241"/>
      <c r="W28" s="242"/>
      <c r="X28" s="21"/>
    </row>
    <row r="29" spans="1:24" ht="15.75" customHeight="1">
      <c r="A29" s="211">
        <v>25</v>
      </c>
      <c r="B29" s="228" t="s">
        <v>11</v>
      </c>
      <c r="C29" s="229" t="s">
        <v>16</v>
      </c>
      <c r="D29" s="229" t="s">
        <v>88</v>
      </c>
      <c r="E29" s="230">
        <v>13</v>
      </c>
      <c r="F29" s="230">
        <v>1</v>
      </c>
      <c r="G29" s="230" t="s">
        <v>56</v>
      </c>
      <c r="H29" s="231"/>
      <c r="I29" s="232"/>
      <c r="J29" s="233">
        <f t="shared" si="2"/>
      </c>
      <c r="K29" s="234"/>
      <c r="L29" s="231"/>
      <c r="M29" s="232"/>
      <c r="N29" s="233">
        <f t="shared" si="1"/>
      </c>
      <c r="O29" s="243"/>
      <c r="P29" s="236">
        <v>1</v>
      </c>
      <c r="Q29" s="237"/>
      <c r="R29" s="238"/>
      <c r="S29" s="239"/>
      <c r="T29" s="240">
        <f t="shared" si="0"/>
        <v>1325</v>
      </c>
      <c r="U29" s="244"/>
      <c r="V29" s="241"/>
      <c r="W29" s="242"/>
      <c r="X29" s="21"/>
    </row>
    <row r="30" spans="1:24" ht="15.75" customHeight="1">
      <c r="A30" s="211">
        <v>26</v>
      </c>
      <c r="B30" s="228" t="s">
        <v>11</v>
      </c>
      <c r="C30" s="229" t="s">
        <v>16</v>
      </c>
      <c r="D30" s="229" t="s">
        <v>90</v>
      </c>
      <c r="E30" s="230">
        <v>13</v>
      </c>
      <c r="F30" s="230">
        <v>2</v>
      </c>
      <c r="G30" s="230" t="s">
        <v>56</v>
      </c>
      <c r="H30" s="231"/>
      <c r="I30" s="232"/>
      <c r="J30" s="233">
        <f t="shared" si="2"/>
      </c>
      <c r="K30" s="234"/>
      <c r="L30" s="231"/>
      <c r="M30" s="232"/>
      <c r="N30" s="233">
        <f t="shared" si="1"/>
      </c>
      <c r="O30" s="243"/>
      <c r="P30" s="236">
        <v>1</v>
      </c>
      <c r="Q30" s="237"/>
      <c r="R30" s="238"/>
      <c r="S30" s="239"/>
      <c r="T30" s="240">
        <f t="shared" si="0"/>
        <v>1326</v>
      </c>
      <c r="U30" s="244"/>
      <c r="V30" s="241"/>
      <c r="W30" s="242"/>
      <c r="X30" s="21"/>
    </row>
    <row r="31" spans="1:24" ht="15.75" customHeight="1">
      <c r="A31" s="211">
        <v>27</v>
      </c>
      <c r="B31" s="228" t="s">
        <v>11</v>
      </c>
      <c r="C31" s="229" t="s">
        <v>16</v>
      </c>
      <c r="D31" s="229" t="s">
        <v>92</v>
      </c>
      <c r="E31" s="230">
        <v>13</v>
      </c>
      <c r="F31" s="230">
        <v>3</v>
      </c>
      <c r="G31" s="230" t="s">
        <v>56</v>
      </c>
      <c r="H31" s="231"/>
      <c r="I31" s="232"/>
      <c r="J31" s="233">
        <f t="shared" si="2"/>
      </c>
      <c r="K31" s="234"/>
      <c r="L31" s="231"/>
      <c r="M31" s="232"/>
      <c r="N31" s="233">
        <f t="shared" si="1"/>
      </c>
      <c r="O31" s="243"/>
      <c r="P31" s="236">
        <v>1</v>
      </c>
      <c r="Q31" s="237"/>
      <c r="R31" s="238"/>
      <c r="S31" s="239"/>
      <c r="T31" s="240">
        <f t="shared" si="0"/>
        <v>1327</v>
      </c>
      <c r="U31" s="244"/>
      <c r="V31" s="241"/>
      <c r="W31" s="242"/>
      <c r="X31" s="21"/>
    </row>
    <row r="32" spans="1:24" ht="15.75" customHeight="1">
      <c r="A32" s="211">
        <v>28</v>
      </c>
      <c r="B32" s="228" t="s">
        <v>11</v>
      </c>
      <c r="C32" s="229" t="s">
        <v>17</v>
      </c>
      <c r="D32" s="229" t="s">
        <v>88</v>
      </c>
      <c r="E32" s="230">
        <v>13</v>
      </c>
      <c r="F32" s="230">
        <v>1</v>
      </c>
      <c r="G32" s="230" t="s">
        <v>50</v>
      </c>
      <c r="H32" s="231"/>
      <c r="I32" s="232"/>
      <c r="J32" s="233">
        <f t="shared" si="2"/>
      </c>
      <c r="K32" s="234"/>
      <c r="L32" s="231"/>
      <c r="M32" s="232"/>
      <c r="N32" s="233">
        <f t="shared" si="1"/>
      </c>
      <c r="O32" s="243"/>
      <c r="P32" s="236">
        <v>1</v>
      </c>
      <c r="Q32" s="237"/>
      <c r="R32" s="238"/>
      <c r="S32" s="239"/>
      <c r="T32" s="240">
        <f t="shared" si="0"/>
        <v>1328</v>
      </c>
      <c r="U32" s="187"/>
      <c r="V32" s="241"/>
      <c r="W32" s="242"/>
      <c r="X32" s="227"/>
    </row>
    <row r="33" spans="1:24" ht="15.75" customHeight="1">
      <c r="A33" s="211">
        <v>29</v>
      </c>
      <c r="B33" s="228" t="s">
        <v>11</v>
      </c>
      <c r="C33" s="229" t="s">
        <v>17</v>
      </c>
      <c r="D33" s="229" t="s">
        <v>90</v>
      </c>
      <c r="E33" s="230">
        <v>13</v>
      </c>
      <c r="F33" s="230">
        <v>2</v>
      </c>
      <c r="G33" s="230" t="s">
        <v>50</v>
      </c>
      <c r="H33" s="231"/>
      <c r="I33" s="232"/>
      <c r="J33" s="233">
        <f t="shared" si="2"/>
      </c>
      <c r="K33" s="234"/>
      <c r="L33" s="231"/>
      <c r="M33" s="232"/>
      <c r="N33" s="233">
        <f t="shared" si="1"/>
      </c>
      <c r="O33" s="243"/>
      <c r="P33" s="236">
        <v>1</v>
      </c>
      <c r="Q33" s="237"/>
      <c r="R33" s="238"/>
      <c r="S33" s="239"/>
      <c r="T33" s="240">
        <f t="shared" si="0"/>
        <v>1329</v>
      </c>
      <c r="U33" s="187"/>
      <c r="V33" s="241"/>
      <c r="W33" s="242"/>
      <c r="X33" s="227"/>
    </row>
    <row r="34" spans="1:24" ht="15.75" customHeight="1">
      <c r="A34" s="211">
        <v>30</v>
      </c>
      <c r="B34" s="228" t="s">
        <v>11</v>
      </c>
      <c r="C34" s="229" t="s">
        <v>17</v>
      </c>
      <c r="D34" s="229" t="s">
        <v>92</v>
      </c>
      <c r="E34" s="230">
        <v>13</v>
      </c>
      <c r="F34" s="230">
        <v>3</v>
      </c>
      <c r="G34" s="230" t="s">
        <v>50</v>
      </c>
      <c r="H34" s="231"/>
      <c r="I34" s="232"/>
      <c r="J34" s="233">
        <f t="shared" si="2"/>
      </c>
      <c r="K34" s="234"/>
      <c r="L34" s="231"/>
      <c r="M34" s="232"/>
      <c r="N34" s="233">
        <f t="shared" si="1"/>
      </c>
      <c r="O34" s="243"/>
      <c r="P34" s="236">
        <v>1</v>
      </c>
      <c r="Q34" s="237"/>
      <c r="R34" s="238"/>
      <c r="S34" s="239"/>
      <c r="T34" s="240">
        <f t="shared" si="0"/>
        <v>1330</v>
      </c>
      <c r="U34" s="187"/>
      <c r="V34" s="241"/>
      <c r="W34" s="242"/>
      <c r="X34" s="227"/>
    </row>
    <row r="35" spans="1:24" ht="15.75" customHeight="1">
      <c r="A35" s="211">
        <v>31</v>
      </c>
      <c r="B35" s="228" t="s">
        <v>11</v>
      </c>
      <c r="C35" s="229" t="s">
        <v>18</v>
      </c>
      <c r="D35" s="229" t="s">
        <v>88</v>
      </c>
      <c r="E35" s="230">
        <v>13</v>
      </c>
      <c r="F35" s="230">
        <v>1</v>
      </c>
      <c r="G35" s="230" t="s">
        <v>55</v>
      </c>
      <c r="H35" s="231"/>
      <c r="I35" s="232"/>
      <c r="J35" s="233">
        <f t="shared" si="2"/>
      </c>
      <c r="K35" s="234"/>
      <c r="L35" s="231"/>
      <c r="M35" s="232"/>
      <c r="N35" s="233">
        <f t="shared" si="1"/>
      </c>
      <c r="O35" s="243"/>
      <c r="P35" s="236">
        <v>1</v>
      </c>
      <c r="Q35" s="237"/>
      <c r="R35" s="238"/>
      <c r="S35" s="239"/>
      <c r="T35" s="240">
        <f t="shared" si="0"/>
        <v>1331</v>
      </c>
      <c r="U35" s="187"/>
      <c r="V35" s="241">
        <v>2</v>
      </c>
      <c r="W35" s="242">
        <v>3</v>
      </c>
      <c r="X35" s="21"/>
    </row>
    <row r="36" spans="1:24" ht="15.75" customHeight="1">
      <c r="A36" s="211">
        <v>32</v>
      </c>
      <c r="B36" s="228" t="s">
        <v>11</v>
      </c>
      <c r="C36" s="229" t="s">
        <v>18</v>
      </c>
      <c r="D36" s="229" t="s">
        <v>90</v>
      </c>
      <c r="E36" s="230">
        <v>13</v>
      </c>
      <c r="F36" s="230">
        <v>2</v>
      </c>
      <c r="G36" s="230" t="s">
        <v>55</v>
      </c>
      <c r="H36" s="231"/>
      <c r="I36" s="232"/>
      <c r="J36" s="233">
        <f t="shared" si="2"/>
      </c>
      <c r="K36" s="234"/>
      <c r="L36" s="231"/>
      <c r="M36" s="232"/>
      <c r="N36" s="233">
        <f t="shared" si="1"/>
      </c>
      <c r="O36" s="243"/>
      <c r="P36" s="236">
        <v>1</v>
      </c>
      <c r="Q36" s="237"/>
      <c r="R36" s="238"/>
      <c r="S36" s="239"/>
      <c r="T36" s="240">
        <f t="shared" si="0"/>
        <v>1332</v>
      </c>
      <c r="U36" s="187"/>
      <c r="V36" s="241"/>
      <c r="W36" s="242"/>
      <c r="X36" s="21"/>
    </row>
    <row r="37" spans="1:24" ht="15.75" customHeight="1">
      <c r="A37" s="211">
        <v>33</v>
      </c>
      <c r="B37" s="228" t="s">
        <v>11</v>
      </c>
      <c r="C37" s="229" t="s">
        <v>18</v>
      </c>
      <c r="D37" s="229" t="s">
        <v>92</v>
      </c>
      <c r="E37" s="230">
        <v>13</v>
      </c>
      <c r="F37" s="230">
        <v>3</v>
      </c>
      <c r="G37" s="230" t="s">
        <v>55</v>
      </c>
      <c r="H37" s="231"/>
      <c r="I37" s="232"/>
      <c r="J37" s="233">
        <f t="shared" si="2"/>
      </c>
      <c r="K37" s="234"/>
      <c r="L37" s="231"/>
      <c r="M37" s="232"/>
      <c r="N37" s="233">
        <f t="shared" si="1"/>
      </c>
      <c r="O37" s="243"/>
      <c r="P37" s="236">
        <v>1</v>
      </c>
      <c r="Q37" s="237"/>
      <c r="R37" s="238"/>
      <c r="S37" s="239"/>
      <c r="T37" s="240">
        <f t="shared" si="0"/>
        <v>1333</v>
      </c>
      <c r="U37" s="187"/>
      <c r="V37" s="241"/>
      <c r="W37" s="242"/>
      <c r="X37" s="21"/>
    </row>
    <row r="38" spans="1:24" ht="15.75" customHeight="1">
      <c r="A38" s="211">
        <v>34</v>
      </c>
      <c r="B38" s="228" t="s">
        <v>11</v>
      </c>
      <c r="C38" s="229" t="s">
        <v>19</v>
      </c>
      <c r="D38" s="229" t="s">
        <v>88</v>
      </c>
      <c r="E38" s="230">
        <v>13</v>
      </c>
      <c r="F38" s="230">
        <v>1</v>
      </c>
      <c r="G38" s="230" t="s">
        <v>61</v>
      </c>
      <c r="H38" s="231"/>
      <c r="I38" s="232"/>
      <c r="J38" s="233">
        <f t="shared" si="2"/>
      </c>
      <c r="K38" s="234"/>
      <c r="L38" s="231"/>
      <c r="M38" s="232"/>
      <c r="N38" s="233">
        <f t="shared" si="1"/>
      </c>
      <c r="O38" s="243"/>
      <c r="P38" s="236">
        <v>1</v>
      </c>
      <c r="Q38" s="237"/>
      <c r="R38" s="238"/>
      <c r="S38" s="239"/>
      <c r="T38" s="240">
        <f t="shared" si="0"/>
        <v>1334</v>
      </c>
      <c r="U38" s="187"/>
      <c r="V38" s="241">
        <v>4</v>
      </c>
      <c r="W38" s="242">
        <v>30</v>
      </c>
      <c r="X38" s="21"/>
    </row>
    <row r="39" spans="1:24" ht="15.75" customHeight="1">
      <c r="A39" s="211">
        <v>35</v>
      </c>
      <c r="B39" s="228" t="s">
        <v>11</v>
      </c>
      <c r="C39" s="229" t="s">
        <v>19</v>
      </c>
      <c r="D39" s="229" t="s">
        <v>90</v>
      </c>
      <c r="E39" s="230">
        <v>13</v>
      </c>
      <c r="F39" s="230">
        <v>2</v>
      </c>
      <c r="G39" s="230" t="s">
        <v>61</v>
      </c>
      <c r="H39" s="231"/>
      <c r="I39" s="232"/>
      <c r="J39" s="233">
        <f t="shared" si="2"/>
      </c>
      <c r="K39" s="234"/>
      <c r="L39" s="231"/>
      <c r="M39" s="232"/>
      <c r="N39" s="233">
        <f t="shared" si="1"/>
      </c>
      <c r="O39" s="243"/>
      <c r="P39" s="236">
        <v>1</v>
      </c>
      <c r="Q39" s="237"/>
      <c r="R39" s="238"/>
      <c r="S39" s="239"/>
      <c r="T39" s="240">
        <f t="shared" si="0"/>
        <v>1335</v>
      </c>
      <c r="U39" s="187"/>
      <c r="V39" s="241"/>
      <c r="W39" s="242"/>
      <c r="X39" s="21"/>
    </row>
    <row r="40" spans="1:24" ht="15.75" customHeight="1">
      <c r="A40" s="211">
        <v>36</v>
      </c>
      <c r="B40" s="228" t="s">
        <v>11</v>
      </c>
      <c r="C40" s="229" t="s">
        <v>19</v>
      </c>
      <c r="D40" s="229" t="s">
        <v>92</v>
      </c>
      <c r="E40" s="230">
        <v>13</v>
      </c>
      <c r="F40" s="230">
        <v>3</v>
      </c>
      <c r="G40" s="230" t="s">
        <v>61</v>
      </c>
      <c r="H40" s="231"/>
      <c r="I40" s="232"/>
      <c r="J40" s="233">
        <f t="shared" si="2"/>
      </c>
      <c r="K40" s="234"/>
      <c r="L40" s="231"/>
      <c r="M40" s="232"/>
      <c r="N40" s="233">
        <f t="shared" si="1"/>
      </c>
      <c r="O40" s="243"/>
      <c r="P40" s="236">
        <v>1</v>
      </c>
      <c r="Q40" s="237"/>
      <c r="R40" s="238"/>
      <c r="S40" s="239"/>
      <c r="T40" s="240">
        <f t="shared" si="0"/>
        <v>1336</v>
      </c>
      <c r="U40" s="187"/>
      <c r="V40" s="241"/>
      <c r="W40" s="242"/>
      <c r="X40" s="21"/>
    </row>
    <row r="41" spans="1:24" ht="15.75" customHeight="1">
      <c r="A41" s="211">
        <v>37</v>
      </c>
      <c r="B41" s="228" t="s">
        <v>11</v>
      </c>
      <c r="C41" s="229" t="s">
        <v>20</v>
      </c>
      <c r="D41" s="229" t="s">
        <v>88</v>
      </c>
      <c r="E41" s="230">
        <v>13</v>
      </c>
      <c r="F41" s="230">
        <v>1</v>
      </c>
      <c r="G41" s="230" t="s">
        <v>51</v>
      </c>
      <c r="H41" s="231"/>
      <c r="I41" s="232"/>
      <c r="J41" s="233">
        <f t="shared" si="2"/>
      </c>
      <c r="K41" s="234"/>
      <c r="L41" s="231"/>
      <c r="M41" s="232"/>
      <c r="N41" s="233">
        <f t="shared" si="1"/>
      </c>
      <c r="O41" s="243"/>
      <c r="P41" s="236">
        <v>1</v>
      </c>
      <c r="Q41" s="237"/>
      <c r="R41" s="238"/>
      <c r="S41" s="239"/>
      <c r="T41" s="240">
        <f t="shared" si="0"/>
        <v>1337</v>
      </c>
      <c r="U41" s="187"/>
      <c r="V41" s="241">
        <v>7</v>
      </c>
      <c r="W41" s="242">
        <v>20</v>
      </c>
      <c r="X41" s="227" t="s">
        <v>186</v>
      </c>
    </row>
    <row r="42" spans="1:24" ht="15.75" customHeight="1">
      <c r="A42" s="211">
        <v>38</v>
      </c>
      <c r="B42" s="228" t="s">
        <v>11</v>
      </c>
      <c r="C42" s="229" t="s">
        <v>20</v>
      </c>
      <c r="D42" s="229" t="s">
        <v>90</v>
      </c>
      <c r="E42" s="230">
        <v>13</v>
      </c>
      <c r="F42" s="230">
        <v>2</v>
      </c>
      <c r="G42" s="230" t="s">
        <v>51</v>
      </c>
      <c r="H42" s="231"/>
      <c r="I42" s="232"/>
      <c r="J42" s="233">
        <f t="shared" si="2"/>
      </c>
      <c r="K42" s="234"/>
      <c r="L42" s="231"/>
      <c r="M42" s="232"/>
      <c r="N42" s="233">
        <f t="shared" si="1"/>
      </c>
      <c r="O42" s="243"/>
      <c r="P42" s="236">
        <v>1</v>
      </c>
      <c r="Q42" s="237"/>
      <c r="R42" s="238"/>
      <c r="S42" s="239"/>
      <c r="T42" s="240">
        <f t="shared" si="0"/>
        <v>1338</v>
      </c>
      <c r="U42" s="187"/>
      <c r="V42" s="241"/>
      <c r="W42" s="242"/>
      <c r="X42" s="227"/>
    </row>
    <row r="43" spans="1:24" ht="15.75" customHeight="1">
      <c r="A43" s="211">
        <v>39</v>
      </c>
      <c r="B43" s="228" t="s">
        <v>11</v>
      </c>
      <c r="C43" s="229" t="s">
        <v>20</v>
      </c>
      <c r="D43" s="229" t="s">
        <v>92</v>
      </c>
      <c r="E43" s="230">
        <v>13</v>
      </c>
      <c r="F43" s="230">
        <v>3</v>
      </c>
      <c r="G43" s="230" t="s">
        <v>51</v>
      </c>
      <c r="H43" s="231"/>
      <c r="I43" s="232"/>
      <c r="J43" s="233">
        <f t="shared" si="2"/>
      </c>
      <c r="K43" s="234"/>
      <c r="L43" s="231"/>
      <c r="M43" s="232"/>
      <c r="N43" s="233">
        <f t="shared" si="1"/>
      </c>
      <c r="O43" s="243"/>
      <c r="P43" s="236">
        <v>1</v>
      </c>
      <c r="Q43" s="237"/>
      <c r="R43" s="238"/>
      <c r="S43" s="239"/>
      <c r="T43" s="240">
        <f t="shared" si="0"/>
        <v>1339</v>
      </c>
      <c r="U43" s="187"/>
      <c r="V43" s="241"/>
      <c r="W43" s="242"/>
      <c r="X43" s="227"/>
    </row>
    <row r="44" spans="1:24" ht="15.75" customHeight="1">
      <c r="A44" s="211">
        <v>40</v>
      </c>
      <c r="B44" s="228" t="s">
        <v>11</v>
      </c>
      <c r="C44" s="229" t="s">
        <v>21</v>
      </c>
      <c r="D44" s="229" t="s">
        <v>88</v>
      </c>
      <c r="E44" s="230">
        <v>13</v>
      </c>
      <c r="F44" s="230">
        <v>1</v>
      </c>
      <c r="G44" s="230" t="s">
        <v>58</v>
      </c>
      <c r="H44" s="231"/>
      <c r="I44" s="232"/>
      <c r="J44" s="233">
        <f t="shared" si="2"/>
      </c>
      <c r="K44" s="234"/>
      <c r="L44" s="231"/>
      <c r="M44" s="232"/>
      <c r="N44" s="233">
        <f t="shared" si="1"/>
      </c>
      <c r="O44" s="243"/>
      <c r="P44" s="236">
        <v>1</v>
      </c>
      <c r="Q44" s="237"/>
      <c r="R44" s="238"/>
      <c r="S44" s="239"/>
      <c r="T44" s="240">
        <f t="shared" si="0"/>
        <v>1340</v>
      </c>
      <c r="U44" s="187"/>
      <c r="V44" s="241">
        <v>15</v>
      </c>
      <c r="W44" s="242">
        <v>50</v>
      </c>
      <c r="X44" s="21"/>
    </row>
    <row r="45" spans="1:24" ht="15.75" customHeight="1">
      <c r="A45" s="211">
        <v>41</v>
      </c>
      <c r="B45" s="228" t="s">
        <v>11</v>
      </c>
      <c r="C45" s="229" t="s">
        <v>21</v>
      </c>
      <c r="D45" s="229" t="s">
        <v>90</v>
      </c>
      <c r="E45" s="230">
        <v>13</v>
      </c>
      <c r="F45" s="230">
        <v>2</v>
      </c>
      <c r="G45" s="230" t="s">
        <v>58</v>
      </c>
      <c r="H45" s="231"/>
      <c r="I45" s="232"/>
      <c r="J45" s="233">
        <f t="shared" si="2"/>
      </c>
      <c r="K45" s="234"/>
      <c r="L45" s="231"/>
      <c r="M45" s="232"/>
      <c r="N45" s="233">
        <f t="shared" si="1"/>
      </c>
      <c r="O45" s="243"/>
      <c r="P45" s="236">
        <v>1</v>
      </c>
      <c r="Q45" s="237"/>
      <c r="R45" s="238"/>
      <c r="S45" s="239"/>
      <c r="T45" s="240">
        <f t="shared" si="0"/>
        <v>1341</v>
      </c>
      <c r="U45" s="187"/>
      <c r="V45" s="241"/>
      <c r="W45" s="242"/>
      <c r="X45" s="21"/>
    </row>
    <row r="46" spans="1:40" ht="15.75" customHeight="1">
      <c r="A46" s="211">
        <v>42</v>
      </c>
      <c r="B46" s="228" t="s">
        <v>11</v>
      </c>
      <c r="C46" s="229" t="s">
        <v>21</v>
      </c>
      <c r="D46" s="229" t="s">
        <v>92</v>
      </c>
      <c r="E46" s="230">
        <v>13</v>
      </c>
      <c r="F46" s="230">
        <v>3</v>
      </c>
      <c r="G46" s="230" t="s">
        <v>58</v>
      </c>
      <c r="H46" s="231"/>
      <c r="I46" s="232"/>
      <c r="J46" s="233">
        <f t="shared" si="2"/>
      </c>
      <c r="K46" s="234"/>
      <c r="L46" s="231"/>
      <c r="M46" s="232"/>
      <c r="N46" s="233">
        <f t="shared" si="1"/>
      </c>
      <c r="O46" s="243"/>
      <c r="P46" s="236">
        <v>1</v>
      </c>
      <c r="Q46" s="237"/>
      <c r="R46" s="238"/>
      <c r="S46" s="239"/>
      <c r="T46" s="240">
        <f t="shared" si="0"/>
        <v>1342</v>
      </c>
      <c r="U46" s="187"/>
      <c r="V46" s="241"/>
      <c r="W46" s="242"/>
      <c r="X46" s="21"/>
      <c r="Y46" s="245" t="s">
        <v>86</v>
      </c>
      <c r="Z46" s="246"/>
      <c r="AA46" s="246"/>
      <c r="AB46" s="246"/>
      <c r="AC46" s="246" t="s">
        <v>82</v>
      </c>
      <c r="AD46" s="246"/>
      <c r="AE46" s="246"/>
      <c r="AF46" s="246"/>
      <c r="AG46" s="246" t="s">
        <v>83</v>
      </c>
      <c r="AH46" s="246"/>
      <c r="AI46" s="246"/>
      <c r="AJ46" s="246"/>
      <c r="AK46" s="246" t="s">
        <v>84</v>
      </c>
      <c r="AL46" s="246"/>
      <c r="AM46" s="246"/>
      <c r="AN46" s="246"/>
    </row>
    <row r="47" spans="1:40" ht="15.75" customHeight="1">
      <c r="A47" s="211">
        <v>43</v>
      </c>
      <c r="B47" s="228" t="s">
        <v>11</v>
      </c>
      <c r="C47" s="229" t="s">
        <v>23</v>
      </c>
      <c r="D47" s="229" t="s">
        <v>88</v>
      </c>
      <c r="E47" s="230">
        <v>13</v>
      </c>
      <c r="F47" s="230">
        <v>1</v>
      </c>
      <c r="G47" s="230">
        <v>21300</v>
      </c>
      <c r="H47" s="231" t="s">
        <v>138</v>
      </c>
      <c r="I47" s="232" t="s">
        <v>139</v>
      </c>
      <c r="J47" s="233" t="str">
        <f t="shared" si="2"/>
        <v>風見　万吉</v>
      </c>
      <c r="K47" s="234"/>
      <c r="L47" s="231" t="s">
        <v>140</v>
      </c>
      <c r="M47" s="232" t="s">
        <v>141</v>
      </c>
      <c r="N47" s="233" t="str">
        <f t="shared" si="1"/>
        <v>ｶｻﾞﾐ ﾏﾝｷﾁ</v>
      </c>
      <c r="O47" s="243">
        <v>3</v>
      </c>
      <c r="P47" s="236">
        <v>1</v>
      </c>
      <c r="Q47" s="237" t="s">
        <v>143</v>
      </c>
      <c r="R47" s="238" t="s">
        <v>144</v>
      </c>
      <c r="S47" s="239" t="s">
        <v>145</v>
      </c>
      <c r="T47" s="240">
        <f t="shared" si="0"/>
        <v>1343</v>
      </c>
      <c r="U47" s="247" t="s">
        <v>142</v>
      </c>
      <c r="V47" s="248"/>
      <c r="W47" s="249"/>
      <c r="X47" s="21"/>
      <c r="Y47" s="250" t="s">
        <v>135</v>
      </c>
      <c r="Z47" s="250" t="s">
        <v>146</v>
      </c>
      <c r="AA47" s="250" t="s">
        <v>148</v>
      </c>
      <c r="AB47" s="251" t="s">
        <v>150</v>
      </c>
      <c r="AC47" s="252" t="s">
        <v>135</v>
      </c>
      <c r="AD47" s="250" t="s">
        <v>152</v>
      </c>
      <c r="AE47" s="250" t="s">
        <v>154</v>
      </c>
      <c r="AF47" s="251">
        <v>0</v>
      </c>
      <c r="AG47" s="252" t="s">
        <v>135</v>
      </c>
      <c r="AH47" s="250" t="s">
        <v>156</v>
      </c>
      <c r="AI47" s="250" t="s">
        <v>158</v>
      </c>
      <c r="AJ47" s="251">
        <v>0</v>
      </c>
      <c r="AK47" s="252" t="s">
        <v>135</v>
      </c>
      <c r="AL47" s="250" t="s">
        <v>160</v>
      </c>
      <c r="AM47" s="250" t="s">
        <v>162</v>
      </c>
      <c r="AN47" s="251">
        <v>0</v>
      </c>
    </row>
    <row r="48" spans="1:40" ht="15.75" customHeight="1" thickBot="1">
      <c r="A48" s="211">
        <v>44</v>
      </c>
      <c r="B48" s="253" t="s">
        <v>11</v>
      </c>
      <c r="C48" s="254" t="s">
        <v>23</v>
      </c>
      <c r="D48" s="254" t="s">
        <v>90</v>
      </c>
      <c r="E48" s="255">
        <v>13</v>
      </c>
      <c r="F48" s="255">
        <v>2</v>
      </c>
      <c r="G48" s="255">
        <v>21300</v>
      </c>
      <c r="H48" s="256"/>
      <c r="I48" s="257"/>
      <c r="J48" s="258">
        <f t="shared" si="2"/>
      </c>
      <c r="K48" s="259"/>
      <c r="L48" s="256"/>
      <c r="M48" s="257"/>
      <c r="N48" s="258">
        <f t="shared" si="1"/>
      </c>
      <c r="O48" s="260"/>
      <c r="P48" s="261">
        <v>1</v>
      </c>
      <c r="Q48" s="262"/>
      <c r="R48" s="263"/>
      <c r="S48" s="264"/>
      <c r="T48" s="265">
        <f t="shared" si="0"/>
        <v>1344</v>
      </c>
      <c r="U48" s="266"/>
      <c r="V48" s="267"/>
      <c r="W48" s="268"/>
      <c r="X48" s="56"/>
      <c r="Y48" s="250" t="s">
        <v>164</v>
      </c>
      <c r="Z48" s="250" t="s">
        <v>164</v>
      </c>
      <c r="AA48" s="250" t="s">
        <v>164</v>
      </c>
      <c r="AB48" s="251" t="s">
        <v>164</v>
      </c>
      <c r="AC48" s="252" t="s">
        <v>164</v>
      </c>
      <c r="AD48" s="250" t="s">
        <v>164</v>
      </c>
      <c r="AE48" s="250" t="s">
        <v>164</v>
      </c>
      <c r="AF48" s="251" t="s">
        <v>164</v>
      </c>
      <c r="AG48" s="252" t="s">
        <v>164</v>
      </c>
      <c r="AH48" s="250" t="s">
        <v>164</v>
      </c>
      <c r="AI48" s="250" t="s">
        <v>164</v>
      </c>
      <c r="AJ48" s="251" t="s">
        <v>164</v>
      </c>
      <c r="AK48" s="252" t="s">
        <v>164</v>
      </c>
      <c r="AL48" s="250" t="s">
        <v>164</v>
      </c>
      <c r="AM48" s="250" t="s">
        <v>164</v>
      </c>
      <c r="AN48" s="251" t="s">
        <v>164</v>
      </c>
    </row>
    <row r="49" spans="1:24" ht="15.75" customHeight="1">
      <c r="A49" s="211">
        <v>45</v>
      </c>
      <c r="B49" s="212" t="s">
        <v>11</v>
      </c>
      <c r="C49" s="213" t="s">
        <v>22</v>
      </c>
      <c r="D49" s="213" t="s">
        <v>88</v>
      </c>
      <c r="E49" s="214">
        <v>13</v>
      </c>
      <c r="F49" s="214">
        <v>1</v>
      </c>
      <c r="G49" s="214">
        <v>60100</v>
      </c>
      <c r="H49" s="269" t="s">
        <v>115</v>
      </c>
      <c r="I49" s="270" t="s">
        <v>116</v>
      </c>
      <c r="J49" s="217"/>
      <c r="K49" s="218"/>
      <c r="L49" s="269" t="s">
        <v>125</v>
      </c>
      <c r="M49" s="270" t="s">
        <v>126</v>
      </c>
      <c r="N49" s="217" t="str">
        <f t="shared" si="1"/>
        <v>ﾏﾂｵ ﾊﾞｼｮｳ</v>
      </c>
      <c r="O49" s="271">
        <v>3</v>
      </c>
      <c r="P49" s="220">
        <v>1</v>
      </c>
      <c r="Q49" s="221" t="s">
        <v>98</v>
      </c>
      <c r="R49" s="222" t="s">
        <v>99</v>
      </c>
      <c r="S49" s="223" t="s">
        <v>100</v>
      </c>
      <c r="T49" s="272">
        <f t="shared" si="0"/>
        <v>1345</v>
      </c>
      <c r="U49" s="202"/>
      <c r="V49" s="273" t="s">
        <v>136</v>
      </c>
      <c r="W49" s="274" t="s">
        <v>137</v>
      </c>
      <c r="X49" s="21"/>
    </row>
    <row r="50" spans="1:24" ht="15.75" customHeight="1">
      <c r="A50" s="211">
        <v>46</v>
      </c>
      <c r="B50" s="228" t="s">
        <v>11</v>
      </c>
      <c r="C50" s="229" t="s">
        <v>22</v>
      </c>
      <c r="D50" s="229" t="s">
        <v>88</v>
      </c>
      <c r="E50" s="230">
        <v>13</v>
      </c>
      <c r="F50" s="230">
        <v>1</v>
      </c>
      <c r="G50" s="230">
        <v>60100</v>
      </c>
      <c r="H50" s="231" t="s">
        <v>117</v>
      </c>
      <c r="I50" s="232" t="s">
        <v>118</v>
      </c>
      <c r="J50" s="233"/>
      <c r="K50" s="234"/>
      <c r="L50" s="231" t="s">
        <v>127</v>
      </c>
      <c r="M50" s="232" t="s">
        <v>128</v>
      </c>
      <c r="N50" s="233" t="str">
        <f t="shared" si="1"/>
        <v>ｲﾉｳ ﾀﾀﾞﾀｶ</v>
      </c>
      <c r="O50" s="243">
        <v>3</v>
      </c>
      <c r="P50" s="236">
        <v>1</v>
      </c>
      <c r="Q50" s="237" t="s">
        <v>98</v>
      </c>
      <c r="R50" s="238" t="s">
        <v>99</v>
      </c>
      <c r="S50" s="239" t="s">
        <v>100</v>
      </c>
      <c r="T50" s="275">
        <f t="shared" si="0"/>
        <v>1346</v>
      </c>
      <c r="U50" s="201"/>
      <c r="V50" s="203"/>
      <c r="W50" s="204"/>
      <c r="X50" s="21"/>
    </row>
    <row r="51" spans="1:24" ht="15.75" customHeight="1">
      <c r="A51" s="211">
        <v>47</v>
      </c>
      <c r="B51" s="228" t="s">
        <v>11</v>
      </c>
      <c r="C51" s="229" t="s">
        <v>22</v>
      </c>
      <c r="D51" s="229" t="s">
        <v>88</v>
      </c>
      <c r="E51" s="230">
        <v>13</v>
      </c>
      <c r="F51" s="230">
        <v>1</v>
      </c>
      <c r="G51" s="230">
        <v>60100</v>
      </c>
      <c r="H51" s="231" t="s">
        <v>119</v>
      </c>
      <c r="I51" s="232" t="s">
        <v>120</v>
      </c>
      <c r="J51" s="233"/>
      <c r="K51" s="234"/>
      <c r="L51" s="231" t="s">
        <v>129</v>
      </c>
      <c r="M51" s="232" t="s">
        <v>130</v>
      </c>
      <c r="N51" s="233" t="str">
        <f t="shared" si="1"/>
        <v>ﾋﾗｶﾞ ｹﾞﾝﾅｲ</v>
      </c>
      <c r="O51" s="243">
        <v>3</v>
      </c>
      <c r="P51" s="236">
        <v>1</v>
      </c>
      <c r="Q51" s="237" t="s">
        <v>98</v>
      </c>
      <c r="R51" s="238" t="s">
        <v>99</v>
      </c>
      <c r="S51" s="239" t="s">
        <v>100</v>
      </c>
      <c r="T51" s="275">
        <f t="shared" si="0"/>
        <v>1347</v>
      </c>
      <c r="U51" s="201"/>
      <c r="V51" s="203"/>
      <c r="W51" s="204"/>
      <c r="X51" s="21"/>
    </row>
    <row r="52" spans="1:24" ht="15.75" customHeight="1">
      <c r="A52" s="211">
        <v>48</v>
      </c>
      <c r="B52" s="228" t="s">
        <v>11</v>
      </c>
      <c r="C52" s="229" t="s">
        <v>22</v>
      </c>
      <c r="D52" s="229" t="s">
        <v>88</v>
      </c>
      <c r="E52" s="230">
        <v>13</v>
      </c>
      <c r="F52" s="230">
        <v>1</v>
      </c>
      <c r="G52" s="230">
        <v>60100</v>
      </c>
      <c r="H52" s="231" t="s">
        <v>121</v>
      </c>
      <c r="I52" s="232" t="s">
        <v>122</v>
      </c>
      <c r="J52" s="233"/>
      <c r="K52" s="234"/>
      <c r="L52" s="231" t="s">
        <v>131</v>
      </c>
      <c r="M52" s="232" t="s">
        <v>132</v>
      </c>
      <c r="N52" s="233" t="str">
        <f t="shared" si="1"/>
        <v>ｷﾉｸﾆﾔ ﾌﾞﾝｻﾞｴﾓﾝ</v>
      </c>
      <c r="O52" s="243">
        <v>3</v>
      </c>
      <c r="P52" s="236">
        <v>1</v>
      </c>
      <c r="Q52" s="237" t="s">
        <v>98</v>
      </c>
      <c r="R52" s="238" t="s">
        <v>99</v>
      </c>
      <c r="S52" s="239" t="s">
        <v>100</v>
      </c>
      <c r="T52" s="275">
        <f t="shared" si="0"/>
        <v>1348</v>
      </c>
      <c r="U52" s="201"/>
      <c r="V52" s="203"/>
      <c r="W52" s="204"/>
      <c r="X52" s="21"/>
    </row>
    <row r="53" spans="1:24" ht="15.75" customHeight="1">
      <c r="A53" s="211">
        <v>49</v>
      </c>
      <c r="B53" s="228" t="s">
        <v>11</v>
      </c>
      <c r="C53" s="229" t="s">
        <v>22</v>
      </c>
      <c r="D53" s="229" t="s">
        <v>88</v>
      </c>
      <c r="E53" s="230">
        <v>13</v>
      </c>
      <c r="F53" s="230">
        <v>1</v>
      </c>
      <c r="G53" s="230">
        <v>60100</v>
      </c>
      <c r="H53" s="231" t="s">
        <v>123</v>
      </c>
      <c r="I53" s="232" t="s">
        <v>124</v>
      </c>
      <c r="J53" s="233"/>
      <c r="K53" s="234"/>
      <c r="L53" s="231" t="s">
        <v>133</v>
      </c>
      <c r="M53" s="232" t="s">
        <v>134</v>
      </c>
      <c r="N53" s="233" t="str">
        <f t="shared" si="1"/>
        <v>ﾗｲﾃﾞﾝ ﾀﾒｴﾓﾝ</v>
      </c>
      <c r="O53" s="243">
        <v>2</v>
      </c>
      <c r="P53" s="236">
        <v>1</v>
      </c>
      <c r="Q53" s="237" t="s">
        <v>98</v>
      </c>
      <c r="R53" s="238" t="s">
        <v>99</v>
      </c>
      <c r="S53" s="239" t="s">
        <v>100</v>
      </c>
      <c r="T53" s="275">
        <f t="shared" si="0"/>
        <v>1349</v>
      </c>
      <c r="U53" s="201"/>
      <c r="V53" s="203"/>
      <c r="W53" s="204"/>
      <c r="X53" s="21"/>
    </row>
    <row r="54" spans="1:24" ht="15.75" customHeight="1" thickBot="1">
      <c r="A54" s="211">
        <v>50</v>
      </c>
      <c r="B54" s="276" t="s">
        <v>11</v>
      </c>
      <c r="C54" s="277" t="s">
        <v>22</v>
      </c>
      <c r="D54" s="277" t="s">
        <v>88</v>
      </c>
      <c r="E54" s="278">
        <v>13</v>
      </c>
      <c r="F54" s="278">
        <v>1</v>
      </c>
      <c r="G54" s="278">
        <v>60100</v>
      </c>
      <c r="H54" s="279" t="s">
        <v>105</v>
      </c>
      <c r="I54" s="280" t="s">
        <v>106</v>
      </c>
      <c r="J54" s="281" t="s">
        <v>114</v>
      </c>
      <c r="K54" s="282" t="s">
        <v>80</v>
      </c>
      <c r="L54" s="279" t="s">
        <v>110</v>
      </c>
      <c r="M54" s="280" t="s">
        <v>112</v>
      </c>
      <c r="N54" s="281" t="s">
        <v>97</v>
      </c>
      <c r="O54" s="283">
        <v>1</v>
      </c>
      <c r="P54" s="284">
        <v>1</v>
      </c>
      <c r="Q54" s="285" t="s">
        <v>98</v>
      </c>
      <c r="R54" s="286" t="s">
        <v>99</v>
      </c>
      <c r="S54" s="287" t="s">
        <v>100</v>
      </c>
      <c r="T54" s="288">
        <v>1303</v>
      </c>
      <c r="U54" s="205"/>
      <c r="V54" s="206"/>
      <c r="W54" s="207"/>
      <c r="X54" s="68"/>
    </row>
    <row r="55" spans="1:24" ht="15.75" customHeight="1" thickTop="1">
      <c r="A55" s="211">
        <v>51</v>
      </c>
      <c r="B55" s="212" t="s">
        <v>11</v>
      </c>
      <c r="C55" s="213" t="s">
        <v>22</v>
      </c>
      <c r="D55" s="213" t="s">
        <v>90</v>
      </c>
      <c r="E55" s="214">
        <v>13</v>
      </c>
      <c r="F55" s="214">
        <v>2</v>
      </c>
      <c r="G55" s="214">
        <v>60100</v>
      </c>
      <c r="H55" s="269"/>
      <c r="I55" s="270"/>
      <c r="J55" s="217">
        <f t="shared" si="2"/>
      </c>
      <c r="K55" s="218"/>
      <c r="L55" s="269"/>
      <c r="M55" s="270"/>
      <c r="N55" s="217">
        <f t="shared" si="1"/>
      </c>
      <c r="O55" s="271"/>
      <c r="P55" s="220">
        <v>1</v>
      </c>
      <c r="Q55" s="221"/>
      <c r="R55" s="222"/>
      <c r="S55" s="223"/>
      <c r="T55" s="272">
        <f t="shared" si="0"/>
        <v>1351</v>
      </c>
      <c r="U55" s="202"/>
      <c r="V55" s="273"/>
      <c r="W55" s="274"/>
      <c r="X55" s="21"/>
    </row>
    <row r="56" spans="1:24" ht="15.75" customHeight="1">
      <c r="A56" s="211">
        <v>52</v>
      </c>
      <c r="B56" s="228" t="s">
        <v>11</v>
      </c>
      <c r="C56" s="229" t="s">
        <v>22</v>
      </c>
      <c r="D56" s="229" t="s">
        <v>90</v>
      </c>
      <c r="E56" s="230">
        <v>13</v>
      </c>
      <c r="F56" s="230">
        <v>2</v>
      </c>
      <c r="G56" s="230">
        <v>60100</v>
      </c>
      <c r="H56" s="231"/>
      <c r="I56" s="232"/>
      <c r="J56" s="233">
        <f t="shared" si="2"/>
      </c>
      <c r="K56" s="234"/>
      <c r="L56" s="231"/>
      <c r="M56" s="232"/>
      <c r="N56" s="233">
        <f t="shared" si="1"/>
      </c>
      <c r="O56" s="243"/>
      <c r="P56" s="236">
        <v>1</v>
      </c>
      <c r="Q56" s="237"/>
      <c r="R56" s="238"/>
      <c r="S56" s="239"/>
      <c r="T56" s="275">
        <f t="shared" si="0"/>
        <v>1352</v>
      </c>
      <c r="U56" s="201"/>
      <c r="V56" s="203"/>
      <c r="W56" s="204"/>
      <c r="X56" s="21"/>
    </row>
    <row r="57" spans="1:24" ht="15.75" customHeight="1">
      <c r="A57" s="211">
        <v>53</v>
      </c>
      <c r="B57" s="228" t="s">
        <v>11</v>
      </c>
      <c r="C57" s="229" t="s">
        <v>22</v>
      </c>
      <c r="D57" s="229" t="s">
        <v>90</v>
      </c>
      <c r="E57" s="230">
        <v>13</v>
      </c>
      <c r="F57" s="230">
        <v>2</v>
      </c>
      <c r="G57" s="230">
        <v>60100</v>
      </c>
      <c r="H57" s="231"/>
      <c r="I57" s="232"/>
      <c r="J57" s="233">
        <f t="shared" si="2"/>
      </c>
      <c r="K57" s="234"/>
      <c r="L57" s="231"/>
      <c r="M57" s="232"/>
      <c r="N57" s="233">
        <f t="shared" si="1"/>
      </c>
      <c r="O57" s="243"/>
      <c r="P57" s="236">
        <v>1</v>
      </c>
      <c r="Q57" s="237"/>
      <c r="R57" s="238"/>
      <c r="S57" s="239"/>
      <c r="T57" s="275">
        <f t="shared" si="0"/>
        <v>1353</v>
      </c>
      <c r="U57" s="201"/>
      <c r="V57" s="203"/>
      <c r="W57" s="204"/>
      <c r="X57" s="21"/>
    </row>
    <row r="58" spans="1:24" ht="15.75" customHeight="1">
      <c r="A58" s="211">
        <v>54</v>
      </c>
      <c r="B58" s="228" t="s">
        <v>11</v>
      </c>
      <c r="C58" s="229" t="s">
        <v>22</v>
      </c>
      <c r="D58" s="229" t="s">
        <v>90</v>
      </c>
      <c r="E58" s="230">
        <v>13</v>
      </c>
      <c r="F58" s="230">
        <v>2</v>
      </c>
      <c r="G58" s="230">
        <v>60100</v>
      </c>
      <c r="H58" s="231"/>
      <c r="I58" s="232"/>
      <c r="J58" s="233">
        <f t="shared" si="2"/>
      </c>
      <c r="K58" s="234"/>
      <c r="L58" s="231"/>
      <c r="M58" s="232"/>
      <c r="N58" s="233">
        <f t="shared" si="1"/>
      </c>
      <c r="O58" s="243"/>
      <c r="P58" s="236">
        <v>1</v>
      </c>
      <c r="Q58" s="237"/>
      <c r="R58" s="238"/>
      <c r="S58" s="239"/>
      <c r="T58" s="275">
        <f t="shared" si="0"/>
        <v>1354</v>
      </c>
      <c r="U58" s="201"/>
      <c r="V58" s="203"/>
      <c r="W58" s="204"/>
      <c r="X58" s="21"/>
    </row>
    <row r="59" spans="1:24" ht="15.75" customHeight="1">
      <c r="A59" s="211">
        <v>55</v>
      </c>
      <c r="B59" s="228" t="s">
        <v>11</v>
      </c>
      <c r="C59" s="229" t="s">
        <v>22</v>
      </c>
      <c r="D59" s="229" t="s">
        <v>90</v>
      </c>
      <c r="E59" s="230">
        <v>13</v>
      </c>
      <c r="F59" s="230">
        <v>2</v>
      </c>
      <c r="G59" s="230">
        <v>60100</v>
      </c>
      <c r="H59" s="231"/>
      <c r="I59" s="232"/>
      <c r="J59" s="233">
        <f t="shared" si="2"/>
      </c>
      <c r="K59" s="234"/>
      <c r="L59" s="231"/>
      <c r="M59" s="232"/>
      <c r="N59" s="233">
        <f t="shared" si="1"/>
      </c>
      <c r="O59" s="243"/>
      <c r="P59" s="236">
        <v>1</v>
      </c>
      <c r="Q59" s="237"/>
      <c r="R59" s="238"/>
      <c r="S59" s="239"/>
      <c r="T59" s="275">
        <f t="shared" si="0"/>
        <v>1355</v>
      </c>
      <c r="U59" s="201"/>
      <c r="V59" s="203"/>
      <c r="W59" s="204"/>
      <c r="X59" s="21"/>
    </row>
    <row r="60" spans="1:24" ht="15.75" customHeight="1" thickBot="1">
      <c r="A60" s="211">
        <v>56</v>
      </c>
      <c r="B60" s="276" t="s">
        <v>11</v>
      </c>
      <c r="C60" s="277" t="s">
        <v>22</v>
      </c>
      <c r="D60" s="277" t="s">
        <v>90</v>
      </c>
      <c r="E60" s="278">
        <v>13</v>
      </c>
      <c r="F60" s="278">
        <v>2</v>
      </c>
      <c r="G60" s="278">
        <v>60100</v>
      </c>
      <c r="H60" s="279"/>
      <c r="I60" s="280"/>
      <c r="J60" s="281">
        <f t="shared" si="2"/>
      </c>
      <c r="K60" s="291"/>
      <c r="L60" s="279"/>
      <c r="M60" s="280"/>
      <c r="N60" s="281">
        <f t="shared" si="1"/>
      </c>
      <c r="O60" s="283"/>
      <c r="P60" s="284">
        <v>1</v>
      </c>
      <c r="Q60" s="285"/>
      <c r="R60" s="286"/>
      <c r="S60" s="287"/>
      <c r="T60" s="288">
        <f t="shared" si="0"/>
        <v>1356</v>
      </c>
      <c r="U60" s="205"/>
      <c r="V60" s="206"/>
      <c r="W60" s="207"/>
      <c r="X60" s="68"/>
    </row>
    <row r="61" spans="1:24" ht="15.75" customHeight="1" thickTop="1">
      <c r="A61" s="211">
        <v>57</v>
      </c>
      <c r="B61" s="212" t="s">
        <v>11</v>
      </c>
      <c r="C61" s="213" t="s">
        <v>22</v>
      </c>
      <c r="D61" s="213" t="s">
        <v>92</v>
      </c>
      <c r="E61" s="214">
        <v>13</v>
      </c>
      <c r="F61" s="214">
        <v>3</v>
      </c>
      <c r="G61" s="214">
        <v>60100</v>
      </c>
      <c r="H61" s="269"/>
      <c r="I61" s="270"/>
      <c r="J61" s="217">
        <f t="shared" si="2"/>
      </c>
      <c r="K61" s="218"/>
      <c r="L61" s="269"/>
      <c r="M61" s="270"/>
      <c r="N61" s="217">
        <f t="shared" si="1"/>
      </c>
      <c r="O61" s="271"/>
      <c r="P61" s="220">
        <v>1</v>
      </c>
      <c r="Q61" s="221"/>
      <c r="R61" s="222"/>
      <c r="S61" s="223"/>
      <c r="T61" s="272">
        <f t="shared" si="0"/>
        <v>1357</v>
      </c>
      <c r="U61" s="202"/>
      <c r="V61" s="273"/>
      <c r="W61" s="274"/>
      <c r="X61" s="21"/>
    </row>
    <row r="62" spans="1:24" ht="15.75" customHeight="1">
      <c r="A62" s="211">
        <v>58</v>
      </c>
      <c r="B62" s="228" t="s">
        <v>11</v>
      </c>
      <c r="C62" s="229" t="s">
        <v>22</v>
      </c>
      <c r="D62" s="229" t="s">
        <v>92</v>
      </c>
      <c r="E62" s="230">
        <v>13</v>
      </c>
      <c r="F62" s="230">
        <v>3</v>
      </c>
      <c r="G62" s="230">
        <v>60100</v>
      </c>
      <c r="H62" s="231"/>
      <c r="I62" s="232"/>
      <c r="J62" s="233">
        <f t="shared" si="2"/>
      </c>
      <c r="K62" s="234"/>
      <c r="L62" s="231"/>
      <c r="M62" s="232"/>
      <c r="N62" s="233">
        <f t="shared" si="1"/>
      </c>
      <c r="O62" s="243"/>
      <c r="P62" s="236">
        <v>1</v>
      </c>
      <c r="Q62" s="237"/>
      <c r="R62" s="238"/>
      <c r="S62" s="239"/>
      <c r="T62" s="275">
        <f t="shared" si="0"/>
        <v>1358</v>
      </c>
      <c r="U62" s="201"/>
      <c r="V62" s="203"/>
      <c r="W62" s="204"/>
      <c r="X62" s="21"/>
    </row>
    <row r="63" spans="1:24" ht="15.75" customHeight="1">
      <c r="A63" s="211">
        <v>59</v>
      </c>
      <c r="B63" s="228" t="s">
        <v>11</v>
      </c>
      <c r="C63" s="229" t="s">
        <v>22</v>
      </c>
      <c r="D63" s="229" t="s">
        <v>92</v>
      </c>
      <c r="E63" s="230">
        <v>13</v>
      </c>
      <c r="F63" s="230">
        <v>3</v>
      </c>
      <c r="G63" s="230">
        <v>60100</v>
      </c>
      <c r="H63" s="231"/>
      <c r="I63" s="232"/>
      <c r="J63" s="233">
        <f t="shared" si="2"/>
      </c>
      <c r="K63" s="234"/>
      <c r="L63" s="231"/>
      <c r="M63" s="232"/>
      <c r="N63" s="233">
        <f t="shared" si="1"/>
      </c>
      <c r="O63" s="243"/>
      <c r="P63" s="236">
        <v>1</v>
      </c>
      <c r="Q63" s="237"/>
      <c r="R63" s="238"/>
      <c r="S63" s="239"/>
      <c r="T63" s="275">
        <f t="shared" si="0"/>
        <v>1359</v>
      </c>
      <c r="U63" s="201"/>
      <c r="V63" s="203"/>
      <c r="W63" s="204"/>
      <c r="X63" s="21"/>
    </row>
    <row r="64" spans="1:24" ht="15.75" customHeight="1">
      <c r="A64" s="211">
        <v>60</v>
      </c>
      <c r="B64" s="228" t="s">
        <v>11</v>
      </c>
      <c r="C64" s="229" t="s">
        <v>22</v>
      </c>
      <c r="D64" s="229" t="s">
        <v>92</v>
      </c>
      <c r="E64" s="230">
        <v>13</v>
      </c>
      <c r="F64" s="230">
        <v>3</v>
      </c>
      <c r="G64" s="230">
        <v>60100</v>
      </c>
      <c r="H64" s="231"/>
      <c r="I64" s="232"/>
      <c r="J64" s="233">
        <f t="shared" si="2"/>
      </c>
      <c r="K64" s="234"/>
      <c r="L64" s="231"/>
      <c r="M64" s="232"/>
      <c r="N64" s="233">
        <f t="shared" si="1"/>
      </c>
      <c r="O64" s="243"/>
      <c r="P64" s="236">
        <v>1</v>
      </c>
      <c r="Q64" s="237"/>
      <c r="R64" s="238"/>
      <c r="S64" s="239"/>
      <c r="T64" s="275">
        <f t="shared" si="0"/>
        <v>1360</v>
      </c>
      <c r="U64" s="201"/>
      <c r="V64" s="203"/>
      <c r="W64" s="204"/>
      <c r="X64" s="21"/>
    </row>
    <row r="65" spans="1:24" ht="15.75" customHeight="1">
      <c r="A65" s="211">
        <v>61</v>
      </c>
      <c r="B65" s="228" t="s">
        <v>11</v>
      </c>
      <c r="C65" s="229" t="s">
        <v>22</v>
      </c>
      <c r="D65" s="229" t="s">
        <v>92</v>
      </c>
      <c r="E65" s="230">
        <v>13</v>
      </c>
      <c r="F65" s="230">
        <v>3</v>
      </c>
      <c r="G65" s="230">
        <v>60100</v>
      </c>
      <c r="H65" s="231"/>
      <c r="I65" s="232"/>
      <c r="J65" s="233">
        <f t="shared" si="2"/>
      </c>
      <c r="K65" s="234"/>
      <c r="L65" s="231"/>
      <c r="M65" s="232"/>
      <c r="N65" s="233">
        <f t="shared" si="1"/>
      </c>
      <c r="O65" s="243"/>
      <c r="P65" s="236">
        <v>1</v>
      </c>
      <c r="Q65" s="237"/>
      <c r="R65" s="238"/>
      <c r="S65" s="239"/>
      <c r="T65" s="275">
        <f t="shared" si="0"/>
        <v>1361</v>
      </c>
      <c r="U65" s="201"/>
      <c r="V65" s="203"/>
      <c r="W65" s="204"/>
      <c r="X65" s="21"/>
    </row>
    <row r="66" spans="1:24" ht="15.75" customHeight="1" thickBot="1">
      <c r="A66" s="211">
        <v>62</v>
      </c>
      <c r="B66" s="253" t="s">
        <v>11</v>
      </c>
      <c r="C66" s="254" t="s">
        <v>22</v>
      </c>
      <c r="D66" s="254" t="s">
        <v>92</v>
      </c>
      <c r="E66" s="255">
        <v>13</v>
      </c>
      <c r="F66" s="255">
        <v>3</v>
      </c>
      <c r="G66" s="255">
        <v>60100</v>
      </c>
      <c r="H66" s="256"/>
      <c r="I66" s="257"/>
      <c r="J66" s="258">
        <f t="shared" si="2"/>
      </c>
      <c r="K66" s="292"/>
      <c r="L66" s="256"/>
      <c r="M66" s="257"/>
      <c r="N66" s="258">
        <f t="shared" si="1"/>
      </c>
      <c r="O66" s="260"/>
      <c r="P66" s="261">
        <v>1</v>
      </c>
      <c r="Q66" s="262"/>
      <c r="R66" s="263"/>
      <c r="S66" s="264"/>
      <c r="T66" s="293">
        <f t="shared" si="0"/>
        <v>1362</v>
      </c>
      <c r="U66" s="306"/>
      <c r="V66" s="307"/>
      <c r="W66" s="308"/>
      <c r="X66" s="27"/>
    </row>
    <row r="67" spans="19:24" ht="13.5">
      <c r="S67" s="296" t="s">
        <v>23</v>
      </c>
      <c r="T67" s="297" t="s">
        <v>17</v>
      </c>
      <c r="U67" s="309"/>
      <c r="V67" s="298" t="s">
        <v>147</v>
      </c>
      <c r="W67" s="299" t="s">
        <v>149</v>
      </c>
      <c r="X67" s="300" t="s">
        <v>151</v>
      </c>
    </row>
    <row r="68" spans="19:24" ht="13.5">
      <c r="S68" s="301" t="s">
        <v>68</v>
      </c>
      <c r="T68" s="302" t="s">
        <v>66</v>
      </c>
      <c r="U68" s="201"/>
      <c r="V68" s="289" t="s">
        <v>153</v>
      </c>
      <c r="W68" s="290" t="s">
        <v>155</v>
      </c>
      <c r="X68" s="21"/>
    </row>
    <row r="69" spans="19:24" ht="13.5">
      <c r="S69" s="303">
        <f>T47</f>
        <v>1343</v>
      </c>
      <c r="T69" s="302" t="s">
        <v>67</v>
      </c>
      <c r="U69" s="201"/>
      <c r="V69" s="289" t="s">
        <v>157</v>
      </c>
      <c r="W69" s="290" t="s">
        <v>159</v>
      </c>
      <c r="X69" s="21"/>
    </row>
    <row r="70" spans="19:24" ht="14.25" thickBot="1">
      <c r="S70" s="304" t="str">
        <f>J47</f>
        <v>風見　万吉</v>
      </c>
      <c r="T70" s="305" t="s">
        <v>13</v>
      </c>
      <c r="U70" s="306"/>
      <c r="V70" s="294" t="s">
        <v>161</v>
      </c>
      <c r="W70" s="295" t="s">
        <v>163</v>
      </c>
      <c r="X70" s="27"/>
    </row>
    <row r="71" spans="19:24" ht="13.5">
      <c r="S71" s="296" t="s">
        <v>23</v>
      </c>
      <c r="T71" s="297" t="s">
        <v>17</v>
      </c>
      <c r="U71" s="309"/>
      <c r="V71" s="298"/>
      <c r="W71" s="299"/>
      <c r="X71" s="300"/>
    </row>
    <row r="72" spans="19:24" ht="13.5">
      <c r="S72" s="301" t="s">
        <v>68</v>
      </c>
      <c r="T72" s="302" t="s">
        <v>66</v>
      </c>
      <c r="U72" s="201"/>
      <c r="V72" s="289"/>
      <c r="W72" s="290"/>
      <c r="X72" s="21"/>
    </row>
    <row r="73" spans="19:24" ht="13.5">
      <c r="S73" s="303">
        <f>T48</f>
        <v>1344</v>
      </c>
      <c r="T73" s="302" t="s">
        <v>67</v>
      </c>
      <c r="U73" s="201"/>
      <c r="V73" s="289"/>
      <c r="W73" s="290"/>
      <c r="X73" s="21"/>
    </row>
    <row r="74" spans="19:24" ht="14.25" thickBot="1">
      <c r="S74" s="304">
        <f>J48</f>
      </c>
      <c r="T74" s="305" t="s">
        <v>13</v>
      </c>
      <c r="U74" s="306"/>
      <c r="V74" s="294"/>
      <c r="W74" s="295"/>
      <c r="X74" s="27"/>
    </row>
  </sheetData>
  <sheetProtection password="CC25" sheet="1"/>
  <mergeCells count="9">
    <mergeCell ref="U1:X1"/>
    <mergeCell ref="U2:X2"/>
    <mergeCell ref="U4:W4"/>
    <mergeCell ref="U47:W47"/>
    <mergeCell ref="U48:W48"/>
    <mergeCell ref="Y46:AB46"/>
    <mergeCell ref="AC46:AF46"/>
    <mergeCell ref="AG46:AJ46"/>
    <mergeCell ref="AK46:AN46"/>
  </mergeCells>
  <conditionalFormatting sqref="U2:X2">
    <cfRule type="containsText" priority="1" dxfId="3" operator="containsText" stopIfTrue="1" text="都県">
      <formula>NOT(ISERROR(SEARCH("都県",U2)))</formula>
    </cfRule>
  </conditionalFormatting>
  <dataValidations count="4">
    <dataValidation type="list" allowBlank="1" showInputMessage="1" showErrorMessage="1" sqref="K5:K66">
      <formula1>"○"</formula1>
    </dataValidation>
    <dataValidation allowBlank="1" showInputMessage="1" showErrorMessage="1" imeMode="halfAlpha" sqref="O5:P66 T49:T66 V49:W74 U47:U74 X5:X74"/>
    <dataValidation allowBlank="1" showInputMessage="1" showErrorMessage="1" imeMode="halfKatakana" sqref="L5:M66 S5:S66"/>
    <dataValidation type="whole" allowBlank="1" showInputMessage="1" showErrorMessage="1" imeMode="disabled" sqref="U5:W46">
      <formula1>0</formula1>
      <formula2>99</formula2>
    </dataValidation>
  </dataValidations>
  <printOptions/>
  <pageMargins left="0.5905511811023623" right="0.5905511811023623" top="0.7874015748031497" bottom="0.3937007874015748" header="0.31496062992125984" footer="0.31496062992125984"/>
  <pageSetup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74"/>
  <sheetViews>
    <sheetView view="pageBreakPreview" zoomScaleSheetLayoutView="100"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S2" sqref="S2"/>
    </sheetView>
  </sheetViews>
  <sheetFormatPr defaultColWidth="9.140625" defaultRowHeight="15"/>
  <cols>
    <col min="2" max="2" width="5.57421875" style="0" customWidth="1"/>
    <col min="3" max="3" width="7.57421875" style="0" customWidth="1"/>
    <col min="4" max="4" width="5.57421875" style="0" customWidth="1"/>
    <col min="5" max="5" width="5.57421875" style="0" hidden="1" customWidth="1"/>
    <col min="6" max="6" width="11.140625" style="0" hidden="1" customWidth="1"/>
    <col min="7" max="8" width="6.57421875" style="0" customWidth="1"/>
    <col min="9" max="9" width="16.140625" style="0" hidden="1" customWidth="1"/>
    <col min="10" max="10" width="4.57421875" style="0" customWidth="1"/>
    <col min="11" max="12" width="6.57421875" style="0" customWidth="1"/>
    <col min="13" max="13" width="16.140625" style="0" hidden="1" customWidth="1"/>
    <col min="14" max="14" width="4.57421875" style="0" customWidth="1"/>
    <col min="15" max="15" width="5.57421875" style="0" hidden="1" customWidth="1"/>
    <col min="16" max="16" width="25.57421875" style="0" customWidth="1"/>
    <col min="17" max="17" width="13.57421875" style="0" customWidth="1"/>
    <col min="18" max="18" width="15.57421875" style="0" customWidth="1"/>
    <col min="19" max="19" width="5.57421875" style="0" customWidth="1"/>
    <col min="20" max="22" width="3.57421875" style="0" customWidth="1"/>
    <col min="23" max="23" width="5.57421875" style="0" customWidth="1"/>
    <col min="24" max="24" width="10.00390625" style="186" hidden="1" customWidth="1"/>
    <col min="25" max="27" width="3.57421875" style="0" customWidth="1"/>
    <col min="28" max="28" width="5.57421875" style="0" customWidth="1"/>
    <col min="29" max="31" width="3.57421875" style="0" customWidth="1"/>
    <col min="32" max="32" width="5.57421875" style="0" customWidth="1"/>
    <col min="33" max="35" width="3.57421875" style="0" customWidth="1"/>
    <col min="36" max="36" width="5.57421875" style="0" customWidth="1"/>
    <col min="37" max="39" width="3.57421875" style="0" customWidth="1"/>
    <col min="40" max="40" width="5.57421875" style="0" customWidth="1"/>
    <col min="53" max="53" width="0" style="0" hidden="1" customWidth="1"/>
    <col min="54" max="54" width="5.28125" style="0" hidden="1" customWidth="1"/>
    <col min="55" max="55" width="9.140625" style="0" hidden="1" customWidth="1"/>
    <col min="56" max="56" width="8.421875" style="0" hidden="1" customWidth="1"/>
    <col min="57" max="64" width="7.28125" style="0" hidden="1" customWidth="1"/>
    <col min="65" max="65" width="0" style="0" hidden="1" customWidth="1"/>
  </cols>
  <sheetData>
    <row r="1" spans="2:24" ht="19.5" customHeight="1" thickBo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57" t="s">
        <v>0</v>
      </c>
      <c r="T1" s="151" t="s">
        <v>185</v>
      </c>
      <c r="U1" s="151"/>
      <c r="V1" s="151"/>
      <c r="W1" s="151"/>
      <c r="X1" s="183"/>
    </row>
    <row r="2" spans="2:24" ht="24.75" customHeight="1" thickBot="1">
      <c r="B2" s="4"/>
      <c r="C2" s="5" t="s">
        <v>4</v>
      </c>
      <c r="D2" s="5"/>
      <c r="E2" s="5"/>
      <c r="F2" s="2"/>
      <c r="G2" s="2"/>
      <c r="H2" s="2"/>
      <c r="I2" s="2"/>
      <c r="J2" s="2"/>
      <c r="K2" s="2"/>
      <c r="L2" s="2"/>
      <c r="M2" s="2"/>
      <c r="N2" s="2"/>
      <c r="O2" s="6"/>
      <c r="P2" s="7"/>
      <c r="Q2" s="7"/>
      <c r="R2" s="8" t="s">
        <v>3</v>
      </c>
      <c r="S2" s="69"/>
      <c r="T2" s="152" t="str">
        <f>IF(S2="","←都県ﾅﾝﾊﾞｰを入力",VLOOKUP(S2,AC5:AD12,2,FALSE))</f>
        <v>←都県ﾅﾝﾊﾞｰを入力</v>
      </c>
      <c r="U2" s="153"/>
      <c r="V2" s="153"/>
      <c r="W2" s="154"/>
      <c r="X2" s="165"/>
    </row>
    <row r="3" spans="2:24" s="7" customFormat="1" ht="15" customHeight="1" thickBot="1">
      <c r="B3" s="4"/>
      <c r="C3" s="5"/>
      <c r="D3" s="5"/>
      <c r="E3" s="5"/>
      <c r="F3" s="2"/>
      <c r="G3" s="2"/>
      <c r="H3" s="2"/>
      <c r="I3" s="2"/>
      <c r="J3" s="2"/>
      <c r="K3" s="2"/>
      <c r="L3" s="2"/>
      <c r="M3" s="2"/>
      <c r="N3" s="2"/>
      <c r="O3" s="6"/>
      <c r="R3" s="8"/>
      <c r="S3" s="17"/>
      <c r="T3" s="18"/>
      <c r="U3" s="18"/>
      <c r="V3" s="18"/>
      <c r="W3" s="18"/>
      <c r="X3" s="17"/>
    </row>
    <row r="4" spans="2:64" ht="15.75" customHeight="1" thickBot="1">
      <c r="B4" s="42" t="s">
        <v>5</v>
      </c>
      <c r="C4" s="43" t="s">
        <v>6</v>
      </c>
      <c r="D4" s="43"/>
      <c r="E4" s="43"/>
      <c r="F4" s="43" t="s">
        <v>24</v>
      </c>
      <c r="G4" s="100" t="s">
        <v>25</v>
      </c>
      <c r="H4" s="46" t="s">
        <v>26</v>
      </c>
      <c r="I4" s="43" t="s">
        <v>27</v>
      </c>
      <c r="J4" s="101" t="s">
        <v>65</v>
      </c>
      <c r="K4" s="100" t="s">
        <v>28</v>
      </c>
      <c r="L4" s="46" t="s">
        <v>29</v>
      </c>
      <c r="M4" s="43" t="s">
        <v>30</v>
      </c>
      <c r="N4" s="43" t="s">
        <v>31</v>
      </c>
      <c r="O4" s="44" t="s">
        <v>33</v>
      </c>
      <c r="P4" s="42" t="s">
        <v>32</v>
      </c>
      <c r="Q4" s="43" t="s">
        <v>34</v>
      </c>
      <c r="R4" s="45" t="s">
        <v>64</v>
      </c>
      <c r="S4" s="42" t="s">
        <v>35</v>
      </c>
      <c r="T4" s="155" t="s">
        <v>36</v>
      </c>
      <c r="U4" s="156"/>
      <c r="V4" s="157"/>
      <c r="W4" s="45" t="s">
        <v>37</v>
      </c>
      <c r="X4" s="184"/>
      <c r="Y4" s="2"/>
      <c r="BE4" t="s">
        <v>165</v>
      </c>
      <c r="BF4" t="s">
        <v>166</v>
      </c>
      <c r="BG4" t="s">
        <v>167</v>
      </c>
      <c r="BH4" t="s">
        <v>168</v>
      </c>
      <c r="BI4" t="s">
        <v>169</v>
      </c>
      <c r="BJ4" t="s">
        <v>170</v>
      </c>
      <c r="BK4" t="s">
        <v>171</v>
      </c>
      <c r="BL4" t="s">
        <v>172</v>
      </c>
    </row>
    <row r="5" spans="1:64" ht="15.75" customHeight="1" thickTop="1">
      <c r="A5" s="16">
        <v>1</v>
      </c>
      <c r="B5" s="34" t="s">
        <v>7</v>
      </c>
      <c r="C5" s="130" t="s">
        <v>8</v>
      </c>
      <c r="D5" s="130" t="s">
        <v>88</v>
      </c>
      <c r="E5" s="35">
        <f>IF($S$2=8,BE5,IF($S$2=9,BF5,IF($S$2=10,BG5,IF($S$2=11,BH5,IF($S$2=12,BI5,IF($S$2=13,BJ5,IF($S$2=14,BK5,IF($S$2=15,BL5,""))))))))</f>
      </c>
      <c r="F5" s="35" t="s">
        <v>57</v>
      </c>
      <c r="G5" s="47"/>
      <c r="H5" s="48"/>
      <c r="I5" s="37">
        <f>IF(G5="","",G5&amp;"　"&amp;H5)</f>
      </c>
      <c r="J5" s="107"/>
      <c r="K5" s="47"/>
      <c r="L5" s="48"/>
      <c r="M5" s="37">
        <f>IF(K5="","",K5&amp;" "&amp;L5)</f>
      </c>
      <c r="N5" s="38">
        <v>1</v>
      </c>
      <c r="O5" s="39">
        <v>1</v>
      </c>
      <c r="P5" s="40"/>
      <c r="Q5" s="36"/>
      <c r="R5" s="41"/>
      <c r="S5" s="127">
        <f aca="true" t="shared" si="0" ref="S5:S66">IF($S$2="","",$S$2*100+A5)</f>
      </c>
      <c r="T5" s="197"/>
      <c r="U5" s="166"/>
      <c r="V5" s="167"/>
      <c r="W5" s="20"/>
      <c r="X5" s="182">
        <f>T5*10000+U5*100+V5</f>
        <v>0</v>
      </c>
      <c r="AC5">
        <v>8</v>
      </c>
      <c r="AD5" t="s">
        <v>38</v>
      </c>
      <c r="BB5" t="s">
        <v>173</v>
      </c>
      <c r="BC5" t="s">
        <v>8</v>
      </c>
      <c r="BD5" t="s">
        <v>181</v>
      </c>
      <c r="BE5">
        <v>104</v>
      </c>
      <c r="BF5">
        <v>208</v>
      </c>
      <c r="BG5">
        <v>106</v>
      </c>
      <c r="BH5">
        <v>307</v>
      </c>
      <c r="BI5">
        <v>302</v>
      </c>
      <c r="BJ5">
        <v>203</v>
      </c>
      <c r="BK5">
        <v>304</v>
      </c>
      <c r="BL5">
        <v>101</v>
      </c>
    </row>
    <row r="6" spans="1:64" ht="15.75" customHeight="1">
      <c r="A6" s="16">
        <v>2</v>
      </c>
      <c r="B6" s="19" t="s">
        <v>7</v>
      </c>
      <c r="C6" s="131" t="s">
        <v>8</v>
      </c>
      <c r="D6" s="131" t="s">
        <v>90</v>
      </c>
      <c r="E6" s="11">
        <f aca="true" t="shared" si="1" ref="E6:E66">IF($S$2=8,BE6,IF($S$2=9,BF6,IF($S$2=10,BG6,IF($S$2=11,BH6,IF($S$2=12,BI6,IF($S$2=13,BJ6,IF($S$2=14,BK6,IF($S$2=15,BL6,""))))))))</f>
      </c>
      <c r="F6" s="11" t="s">
        <v>57</v>
      </c>
      <c r="G6" s="49"/>
      <c r="H6" s="50"/>
      <c r="I6" s="13">
        <f>IF(G6="","",G6&amp;"　"&amp;H6)</f>
      </c>
      <c r="J6" s="108"/>
      <c r="K6" s="49"/>
      <c r="L6" s="50"/>
      <c r="M6" s="13">
        <f aca="true" t="shared" si="2" ref="M6:M66">IF(K6="","",K6&amp;" "&amp;L6)</f>
      </c>
      <c r="N6" s="14">
        <v>1</v>
      </c>
      <c r="O6" s="28">
        <v>1</v>
      </c>
      <c r="P6" s="30"/>
      <c r="Q6" s="12"/>
      <c r="R6" s="31"/>
      <c r="S6" s="128">
        <f t="shared" si="0"/>
      </c>
      <c r="T6" s="187"/>
      <c r="U6" s="169"/>
      <c r="V6" s="170"/>
      <c r="W6" s="20"/>
      <c r="X6" s="182">
        <f aca="true" t="shared" si="3" ref="X6:X34">T6*10000+U6*100+V6</f>
        <v>0</v>
      </c>
      <c r="AC6">
        <v>9</v>
      </c>
      <c r="AD6" t="s">
        <v>39</v>
      </c>
      <c r="BB6" t="s">
        <v>173</v>
      </c>
      <c r="BC6" t="s">
        <v>8</v>
      </c>
      <c r="BD6" t="s">
        <v>182</v>
      </c>
      <c r="BE6">
        <v>201</v>
      </c>
      <c r="BF6">
        <v>305</v>
      </c>
      <c r="BG6">
        <v>204</v>
      </c>
      <c r="BH6">
        <v>105</v>
      </c>
      <c r="BI6">
        <v>108</v>
      </c>
      <c r="BJ6">
        <v>308</v>
      </c>
      <c r="BK6">
        <v>102</v>
      </c>
      <c r="BL6">
        <v>206</v>
      </c>
    </row>
    <row r="7" spans="1:64" ht="15.75" customHeight="1">
      <c r="A7" s="16">
        <v>3</v>
      </c>
      <c r="B7" s="19" t="s">
        <v>7</v>
      </c>
      <c r="C7" s="131" t="s">
        <v>8</v>
      </c>
      <c r="D7" s="131" t="s">
        <v>92</v>
      </c>
      <c r="E7" s="11">
        <f t="shared" si="1"/>
      </c>
      <c r="F7" s="11" t="s">
        <v>57</v>
      </c>
      <c r="G7" s="49"/>
      <c r="H7" s="50"/>
      <c r="I7" s="13">
        <f aca="true" t="shared" si="4" ref="I7:I66">IF(G7="","",G7&amp;"　"&amp;H7)</f>
      </c>
      <c r="J7" s="108"/>
      <c r="K7" s="49"/>
      <c r="L7" s="50"/>
      <c r="M7" s="13">
        <f t="shared" si="2"/>
      </c>
      <c r="N7" s="14">
        <v>1</v>
      </c>
      <c r="O7" s="28">
        <v>1</v>
      </c>
      <c r="P7" s="30"/>
      <c r="Q7" s="12"/>
      <c r="R7" s="31"/>
      <c r="S7" s="128">
        <f t="shared" si="0"/>
      </c>
      <c r="T7" s="187"/>
      <c r="U7" s="169"/>
      <c r="V7" s="170"/>
      <c r="W7" s="20"/>
      <c r="X7" s="182">
        <f t="shared" si="3"/>
        <v>0</v>
      </c>
      <c r="AC7">
        <v>10</v>
      </c>
      <c r="AD7" t="s">
        <v>40</v>
      </c>
      <c r="BB7" t="s">
        <v>173</v>
      </c>
      <c r="BC7" t="s">
        <v>8</v>
      </c>
      <c r="BD7" t="s">
        <v>183</v>
      </c>
      <c r="BE7">
        <v>306</v>
      </c>
      <c r="BF7">
        <v>103</v>
      </c>
      <c r="BG7">
        <v>301</v>
      </c>
      <c r="BH7">
        <v>202</v>
      </c>
      <c r="BI7">
        <v>205</v>
      </c>
      <c r="BJ7">
        <v>107</v>
      </c>
      <c r="BK7">
        <v>207</v>
      </c>
      <c r="BL7">
        <v>303</v>
      </c>
    </row>
    <row r="8" spans="1:64" ht="15.75" customHeight="1">
      <c r="A8" s="16">
        <v>4</v>
      </c>
      <c r="B8" s="19" t="s">
        <v>9</v>
      </c>
      <c r="C8" s="131" t="s">
        <v>8</v>
      </c>
      <c r="D8" s="131" t="s">
        <v>88</v>
      </c>
      <c r="E8" s="11">
        <f t="shared" si="1"/>
      </c>
      <c r="F8" s="11" t="s">
        <v>47</v>
      </c>
      <c r="G8" s="49"/>
      <c r="H8" s="50"/>
      <c r="I8" s="13">
        <f t="shared" si="4"/>
      </c>
      <c r="J8" s="108"/>
      <c r="K8" s="49"/>
      <c r="L8" s="50"/>
      <c r="M8" s="13">
        <f t="shared" si="2"/>
      </c>
      <c r="N8" s="14">
        <v>2</v>
      </c>
      <c r="O8" s="28">
        <v>1</v>
      </c>
      <c r="P8" s="30"/>
      <c r="Q8" s="12"/>
      <c r="R8" s="31"/>
      <c r="S8" s="128">
        <f t="shared" si="0"/>
      </c>
      <c r="T8" s="187"/>
      <c r="U8" s="169"/>
      <c r="V8" s="170"/>
      <c r="W8" s="20"/>
      <c r="X8" s="182">
        <f t="shared" si="3"/>
        <v>0</v>
      </c>
      <c r="AC8">
        <v>11</v>
      </c>
      <c r="AD8" t="s">
        <v>41</v>
      </c>
      <c r="BB8" t="s">
        <v>174</v>
      </c>
      <c r="BC8" t="s">
        <v>8</v>
      </c>
      <c r="BD8" t="s">
        <v>181</v>
      </c>
      <c r="BE8">
        <v>202</v>
      </c>
      <c r="BF8">
        <v>304</v>
      </c>
      <c r="BG8">
        <v>103</v>
      </c>
      <c r="BH8">
        <v>305</v>
      </c>
      <c r="BI8">
        <v>204</v>
      </c>
      <c r="BJ8">
        <v>201</v>
      </c>
      <c r="BK8">
        <v>106</v>
      </c>
      <c r="BL8">
        <v>308</v>
      </c>
    </row>
    <row r="9" spans="1:64" ht="15.75" customHeight="1">
      <c r="A9" s="16">
        <v>5</v>
      </c>
      <c r="B9" s="19" t="s">
        <v>9</v>
      </c>
      <c r="C9" s="131" t="s">
        <v>8</v>
      </c>
      <c r="D9" s="131" t="s">
        <v>90</v>
      </c>
      <c r="E9" s="11">
        <f t="shared" si="1"/>
      </c>
      <c r="F9" s="11" t="s">
        <v>47</v>
      </c>
      <c r="G9" s="49"/>
      <c r="H9" s="50"/>
      <c r="I9" s="13">
        <f t="shared" si="4"/>
      </c>
      <c r="J9" s="108"/>
      <c r="K9" s="49"/>
      <c r="L9" s="50"/>
      <c r="M9" s="13">
        <f t="shared" si="2"/>
      </c>
      <c r="N9" s="14">
        <v>2</v>
      </c>
      <c r="O9" s="28">
        <v>1</v>
      </c>
      <c r="P9" s="30"/>
      <c r="Q9" s="12"/>
      <c r="R9" s="31"/>
      <c r="S9" s="128">
        <f t="shared" si="0"/>
      </c>
      <c r="T9" s="187"/>
      <c r="U9" s="169"/>
      <c r="V9" s="170"/>
      <c r="W9" s="20"/>
      <c r="X9" s="182">
        <f t="shared" si="3"/>
        <v>0</v>
      </c>
      <c r="AC9">
        <v>12</v>
      </c>
      <c r="AD9" t="s">
        <v>42</v>
      </c>
      <c r="BB9" t="s">
        <v>174</v>
      </c>
      <c r="BC9" t="s">
        <v>8</v>
      </c>
      <c r="BD9" t="s">
        <v>182</v>
      </c>
      <c r="BE9">
        <v>107</v>
      </c>
      <c r="BF9">
        <v>101</v>
      </c>
      <c r="BG9">
        <v>206</v>
      </c>
      <c r="BH9">
        <v>207</v>
      </c>
      <c r="BI9">
        <v>301</v>
      </c>
      <c r="BJ9">
        <v>303</v>
      </c>
      <c r="BK9">
        <v>302</v>
      </c>
      <c r="BL9">
        <v>104</v>
      </c>
    </row>
    <row r="10" spans="1:64" ht="15.75" customHeight="1">
      <c r="A10" s="16">
        <v>6</v>
      </c>
      <c r="B10" s="19" t="s">
        <v>9</v>
      </c>
      <c r="C10" s="131" t="s">
        <v>8</v>
      </c>
      <c r="D10" s="131" t="s">
        <v>92</v>
      </c>
      <c r="E10" s="11">
        <f t="shared" si="1"/>
      </c>
      <c r="F10" s="11" t="s">
        <v>47</v>
      </c>
      <c r="G10" s="49"/>
      <c r="H10" s="50"/>
      <c r="I10" s="13">
        <f t="shared" si="4"/>
      </c>
      <c r="J10" s="108"/>
      <c r="K10" s="49"/>
      <c r="L10" s="50"/>
      <c r="M10" s="13">
        <f t="shared" si="2"/>
      </c>
      <c r="N10" s="14">
        <v>2</v>
      </c>
      <c r="O10" s="28">
        <v>1</v>
      </c>
      <c r="P10" s="30"/>
      <c r="Q10" s="12"/>
      <c r="R10" s="31"/>
      <c r="S10" s="128">
        <f t="shared" si="0"/>
      </c>
      <c r="T10" s="187"/>
      <c r="U10" s="169"/>
      <c r="V10" s="170"/>
      <c r="W10" s="20"/>
      <c r="X10" s="182">
        <f t="shared" si="3"/>
        <v>0</v>
      </c>
      <c r="AC10">
        <v>13</v>
      </c>
      <c r="AD10" t="s">
        <v>43</v>
      </c>
      <c r="BB10" t="s">
        <v>174</v>
      </c>
      <c r="BC10" t="s">
        <v>8</v>
      </c>
      <c r="BD10" t="s">
        <v>183</v>
      </c>
      <c r="BE10">
        <v>306</v>
      </c>
      <c r="BF10">
        <v>208</v>
      </c>
      <c r="BG10">
        <v>307</v>
      </c>
      <c r="BH10">
        <v>102</v>
      </c>
      <c r="BI10">
        <v>105</v>
      </c>
      <c r="BJ10">
        <v>108</v>
      </c>
      <c r="BK10">
        <v>203</v>
      </c>
      <c r="BL10">
        <v>205</v>
      </c>
    </row>
    <row r="11" spans="1:64" ht="15.75" customHeight="1">
      <c r="A11" s="16">
        <v>7</v>
      </c>
      <c r="B11" s="19" t="s">
        <v>10</v>
      </c>
      <c r="C11" s="131" t="s">
        <v>8</v>
      </c>
      <c r="D11" s="131" t="s">
        <v>88</v>
      </c>
      <c r="E11" s="11">
        <f t="shared" si="1"/>
      </c>
      <c r="F11" s="11" t="s">
        <v>59</v>
      </c>
      <c r="G11" s="49"/>
      <c r="H11" s="50"/>
      <c r="I11" s="13">
        <f t="shared" si="4"/>
      </c>
      <c r="J11" s="108"/>
      <c r="K11" s="49"/>
      <c r="L11" s="50"/>
      <c r="M11" s="13">
        <f t="shared" si="2"/>
      </c>
      <c r="N11" s="14">
        <v>3</v>
      </c>
      <c r="O11" s="28">
        <v>1</v>
      </c>
      <c r="P11" s="30"/>
      <c r="Q11" s="12"/>
      <c r="R11" s="31"/>
      <c r="S11" s="128">
        <f t="shared" si="0"/>
      </c>
      <c r="T11" s="187"/>
      <c r="U11" s="169"/>
      <c r="V11" s="170"/>
      <c r="W11" s="20"/>
      <c r="X11" s="182">
        <f t="shared" si="3"/>
        <v>0</v>
      </c>
      <c r="AC11">
        <v>14</v>
      </c>
      <c r="AD11" t="s">
        <v>44</v>
      </c>
      <c r="BB11" t="s">
        <v>175</v>
      </c>
      <c r="BC11" t="s">
        <v>8</v>
      </c>
      <c r="BD11" t="s">
        <v>181</v>
      </c>
      <c r="BE11">
        <v>104</v>
      </c>
      <c r="BF11">
        <v>202</v>
      </c>
      <c r="BG11">
        <v>103</v>
      </c>
      <c r="BH11">
        <v>201</v>
      </c>
      <c r="BI11">
        <v>106</v>
      </c>
      <c r="BJ11">
        <v>206</v>
      </c>
      <c r="BK11">
        <v>305</v>
      </c>
      <c r="BL11">
        <v>307</v>
      </c>
    </row>
    <row r="12" spans="1:64" ht="15.75" customHeight="1">
      <c r="A12" s="16">
        <v>8</v>
      </c>
      <c r="B12" s="19" t="s">
        <v>10</v>
      </c>
      <c r="C12" s="131" t="s">
        <v>8</v>
      </c>
      <c r="D12" s="131" t="s">
        <v>90</v>
      </c>
      <c r="E12" s="11">
        <f t="shared" si="1"/>
      </c>
      <c r="F12" s="11" t="s">
        <v>59</v>
      </c>
      <c r="G12" s="49"/>
      <c r="H12" s="50"/>
      <c r="I12" s="13">
        <f t="shared" si="4"/>
      </c>
      <c r="J12" s="108"/>
      <c r="K12" s="49"/>
      <c r="L12" s="50"/>
      <c r="M12" s="13">
        <f t="shared" si="2"/>
      </c>
      <c r="N12" s="14">
        <v>3</v>
      </c>
      <c r="O12" s="28">
        <v>1</v>
      </c>
      <c r="P12" s="30"/>
      <c r="Q12" s="12"/>
      <c r="R12" s="31"/>
      <c r="S12" s="128">
        <f t="shared" si="0"/>
      </c>
      <c r="T12" s="187"/>
      <c r="U12" s="169"/>
      <c r="V12" s="170"/>
      <c r="W12" s="20"/>
      <c r="X12" s="182">
        <f t="shared" si="3"/>
        <v>0</v>
      </c>
      <c r="AC12">
        <v>15</v>
      </c>
      <c r="AD12" t="s">
        <v>45</v>
      </c>
      <c r="BB12" t="s">
        <v>175</v>
      </c>
      <c r="BC12" t="s">
        <v>8</v>
      </c>
      <c r="BD12" t="s">
        <v>182</v>
      </c>
      <c r="BE12">
        <v>301</v>
      </c>
      <c r="BF12">
        <v>306</v>
      </c>
      <c r="BG12">
        <v>205</v>
      </c>
      <c r="BH12">
        <v>308</v>
      </c>
      <c r="BI12">
        <v>208</v>
      </c>
      <c r="BJ12">
        <v>105</v>
      </c>
      <c r="BK12">
        <v>108</v>
      </c>
      <c r="BL12">
        <v>204</v>
      </c>
    </row>
    <row r="13" spans="1:64" ht="15.75" customHeight="1">
      <c r="A13" s="16">
        <v>9</v>
      </c>
      <c r="B13" s="19" t="s">
        <v>10</v>
      </c>
      <c r="C13" s="131" t="s">
        <v>8</v>
      </c>
      <c r="D13" s="131" t="s">
        <v>92</v>
      </c>
      <c r="E13" s="11">
        <f t="shared" si="1"/>
      </c>
      <c r="F13" s="11" t="s">
        <v>59</v>
      </c>
      <c r="G13" s="49"/>
      <c r="H13" s="50"/>
      <c r="I13" s="13">
        <f t="shared" si="4"/>
      </c>
      <c r="J13" s="108"/>
      <c r="K13" s="49"/>
      <c r="L13" s="50"/>
      <c r="M13" s="13">
        <f t="shared" si="2"/>
      </c>
      <c r="N13" s="14">
        <v>3</v>
      </c>
      <c r="O13" s="28">
        <v>1</v>
      </c>
      <c r="P13" s="30"/>
      <c r="Q13" s="12"/>
      <c r="R13" s="31"/>
      <c r="S13" s="128">
        <f t="shared" si="0"/>
      </c>
      <c r="T13" s="187"/>
      <c r="U13" s="169"/>
      <c r="V13" s="170"/>
      <c r="W13" s="20"/>
      <c r="X13" s="182">
        <f t="shared" si="3"/>
        <v>0</v>
      </c>
      <c r="BB13" t="s">
        <v>175</v>
      </c>
      <c r="BC13" t="s">
        <v>8</v>
      </c>
      <c r="BD13" t="s">
        <v>183</v>
      </c>
      <c r="BE13">
        <v>203</v>
      </c>
      <c r="BF13">
        <v>107</v>
      </c>
      <c r="BG13">
        <v>302</v>
      </c>
      <c r="BH13">
        <v>101</v>
      </c>
      <c r="BI13">
        <v>303</v>
      </c>
      <c r="BJ13">
        <v>304</v>
      </c>
      <c r="BK13">
        <v>207</v>
      </c>
      <c r="BL13">
        <v>102</v>
      </c>
    </row>
    <row r="14" spans="1:64" ht="15.75" customHeight="1">
      <c r="A14" s="16">
        <v>10</v>
      </c>
      <c r="B14" s="19" t="s">
        <v>11</v>
      </c>
      <c r="C14" s="131" t="s">
        <v>12</v>
      </c>
      <c r="D14" s="131" t="s">
        <v>88</v>
      </c>
      <c r="E14" s="11">
        <f t="shared" si="1"/>
      </c>
      <c r="F14" s="11" t="s">
        <v>52</v>
      </c>
      <c r="G14" s="49"/>
      <c r="H14" s="50"/>
      <c r="I14" s="13">
        <f t="shared" si="4"/>
      </c>
      <c r="J14" s="108"/>
      <c r="K14" s="49"/>
      <c r="L14" s="50"/>
      <c r="M14" s="13">
        <f t="shared" si="2"/>
      </c>
      <c r="N14" s="15"/>
      <c r="O14" s="28">
        <v>1</v>
      </c>
      <c r="P14" s="30"/>
      <c r="Q14" s="12"/>
      <c r="R14" s="31"/>
      <c r="S14" s="128">
        <f t="shared" si="0"/>
      </c>
      <c r="T14" s="187"/>
      <c r="U14" s="169"/>
      <c r="V14" s="170"/>
      <c r="W14" s="20"/>
      <c r="X14" s="182">
        <f t="shared" si="3"/>
        <v>0</v>
      </c>
      <c r="BB14" t="s">
        <v>176</v>
      </c>
      <c r="BC14" t="s">
        <v>12</v>
      </c>
      <c r="BD14" t="s">
        <v>181</v>
      </c>
      <c r="BE14">
        <v>307</v>
      </c>
      <c r="BF14">
        <v>302</v>
      </c>
      <c r="BG14">
        <v>207</v>
      </c>
      <c r="BH14">
        <v>103</v>
      </c>
      <c r="BI14">
        <v>101</v>
      </c>
      <c r="BJ14">
        <v>201</v>
      </c>
      <c r="BK14">
        <v>204</v>
      </c>
      <c r="BL14">
        <v>106</v>
      </c>
    </row>
    <row r="15" spans="1:64" ht="15.75" customHeight="1">
      <c r="A15" s="16">
        <v>11</v>
      </c>
      <c r="B15" s="19" t="s">
        <v>11</v>
      </c>
      <c r="C15" s="131" t="s">
        <v>12</v>
      </c>
      <c r="D15" s="131" t="s">
        <v>90</v>
      </c>
      <c r="E15" s="11">
        <f t="shared" si="1"/>
      </c>
      <c r="F15" s="11" t="s">
        <v>52</v>
      </c>
      <c r="G15" s="49"/>
      <c r="H15" s="50"/>
      <c r="I15" s="13">
        <f t="shared" si="4"/>
      </c>
      <c r="J15" s="108"/>
      <c r="K15" s="49"/>
      <c r="L15" s="50"/>
      <c r="M15" s="13">
        <f t="shared" si="2"/>
      </c>
      <c r="N15" s="15"/>
      <c r="O15" s="28">
        <v>1</v>
      </c>
      <c r="P15" s="30"/>
      <c r="Q15" s="12"/>
      <c r="R15" s="31"/>
      <c r="S15" s="128">
        <f t="shared" si="0"/>
      </c>
      <c r="T15" s="187"/>
      <c r="U15" s="169"/>
      <c r="V15" s="170"/>
      <c r="W15" s="20"/>
      <c r="X15" s="182">
        <f t="shared" si="3"/>
        <v>0</v>
      </c>
      <c r="BB15" t="s">
        <v>176</v>
      </c>
      <c r="BC15" t="s">
        <v>12</v>
      </c>
      <c r="BD15" t="s">
        <v>182</v>
      </c>
      <c r="BE15">
        <v>105</v>
      </c>
      <c r="BF15">
        <v>108</v>
      </c>
      <c r="BG15">
        <v>304</v>
      </c>
      <c r="BH15">
        <v>206</v>
      </c>
      <c r="BI15">
        <v>208</v>
      </c>
      <c r="BJ15">
        <v>306</v>
      </c>
      <c r="BK15">
        <v>301</v>
      </c>
      <c r="BL15">
        <v>203</v>
      </c>
    </row>
    <row r="16" spans="1:64" ht="15.75" customHeight="1">
      <c r="A16" s="16">
        <v>12</v>
      </c>
      <c r="B16" s="19" t="s">
        <v>11</v>
      </c>
      <c r="C16" s="131" t="s">
        <v>12</v>
      </c>
      <c r="D16" s="131" t="s">
        <v>92</v>
      </c>
      <c r="E16" s="11">
        <f t="shared" si="1"/>
      </c>
      <c r="F16" s="11" t="s">
        <v>52</v>
      </c>
      <c r="G16" s="49"/>
      <c r="H16" s="50"/>
      <c r="I16" s="13">
        <f t="shared" si="4"/>
      </c>
      <c r="J16" s="108"/>
      <c r="K16" s="49"/>
      <c r="L16" s="50"/>
      <c r="M16" s="13">
        <f t="shared" si="2"/>
      </c>
      <c r="N16" s="15"/>
      <c r="O16" s="28">
        <v>1</v>
      </c>
      <c r="P16" s="30"/>
      <c r="Q16" s="12"/>
      <c r="R16" s="31"/>
      <c r="S16" s="128">
        <f t="shared" si="0"/>
      </c>
      <c r="T16" s="187"/>
      <c r="U16" s="169"/>
      <c r="V16" s="170"/>
      <c r="W16" s="20"/>
      <c r="X16" s="182">
        <f t="shared" si="3"/>
        <v>0</v>
      </c>
      <c r="BB16" t="s">
        <v>176</v>
      </c>
      <c r="BC16" t="s">
        <v>12</v>
      </c>
      <c r="BD16" t="s">
        <v>183</v>
      </c>
      <c r="BE16">
        <v>202</v>
      </c>
      <c r="BF16">
        <v>205</v>
      </c>
      <c r="BG16">
        <v>102</v>
      </c>
      <c r="BH16">
        <v>303</v>
      </c>
      <c r="BI16">
        <v>305</v>
      </c>
      <c r="BJ16">
        <v>104</v>
      </c>
      <c r="BK16">
        <v>107</v>
      </c>
      <c r="BL16">
        <v>308</v>
      </c>
    </row>
    <row r="17" spans="1:64" ht="15.75" customHeight="1">
      <c r="A17" s="16">
        <v>13</v>
      </c>
      <c r="B17" s="19" t="s">
        <v>11</v>
      </c>
      <c r="C17" s="131" t="s">
        <v>13</v>
      </c>
      <c r="D17" s="131" t="s">
        <v>88</v>
      </c>
      <c r="E17" s="11">
        <f t="shared" si="1"/>
      </c>
      <c r="F17" s="11" t="s">
        <v>60</v>
      </c>
      <c r="G17" s="49"/>
      <c r="H17" s="50"/>
      <c r="I17" s="13">
        <f t="shared" si="4"/>
      </c>
      <c r="J17" s="108"/>
      <c r="K17" s="49"/>
      <c r="L17" s="50"/>
      <c r="M17" s="13">
        <f t="shared" si="2"/>
      </c>
      <c r="N17" s="15"/>
      <c r="O17" s="28">
        <v>1</v>
      </c>
      <c r="P17" s="30"/>
      <c r="Q17" s="12"/>
      <c r="R17" s="31"/>
      <c r="S17" s="128">
        <f t="shared" si="0"/>
      </c>
      <c r="T17" s="187"/>
      <c r="U17" s="169"/>
      <c r="V17" s="170"/>
      <c r="W17" s="21"/>
      <c r="X17" s="182">
        <f t="shared" si="3"/>
        <v>0</v>
      </c>
      <c r="BB17" t="s">
        <v>176</v>
      </c>
      <c r="BC17" t="s">
        <v>13</v>
      </c>
      <c r="BD17" t="s">
        <v>181</v>
      </c>
      <c r="BE17">
        <v>303</v>
      </c>
      <c r="BF17">
        <v>301</v>
      </c>
      <c r="BG17">
        <v>205</v>
      </c>
      <c r="BH17">
        <v>108</v>
      </c>
      <c r="BI17">
        <v>104</v>
      </c>
      <c r="BJ17">
        <v>305</v>
      </c>
      <c r="BK17">
        <v>103</v>
      </c>
      <c r="BL17">
        <v>207</v>
      </c>
    </row>
    <row r="18" spans="1:64" ht="15.75" customHeight="1">
      <c r="A18" s="16">
        <v>14</v>
      </c>
      <c r="B18" s="19" t="s">
        <v>11</v>
      </c>
      <c r="C18" s="131" t="s">
        <v>13</v>
      </c>
      <c r="D18" s="131" t="s">
        <v>90</v>
      </c>
      <c r="E18" s="11">
        <f t="shared" si="1"/>
      </c>
      <c r="F18" s="11" t="s">
        <v>60</v>
      </c>
      <c r="G18" s="49"/>
      <c r="H18" s="50"/>
      <c r="I18" s="13">
        <f t="shared" si="4"/>
      </c>
      <c r="J18" s="108"/>
      <c r="K18" s="49"/>
      <c r="L18" s="50"/>
      <c r="M18" s="13">
        <f t="shared" si="2"/>
      </c>
      <c r="N18" s="15"/>
      <c r="O18" s="28">
        <v>1</v>
      </c>
      <c r="P18" s="30"/>
      <c r="Q18" s="12"/>
      <c r="R18" s="31"/>
      <c r="S18" s="128">
        <f t="shared" si="0"/>
      </c>
      <c r="T18" s="187"/>
      <c r="U18" s="169"/>
      <c r="V18" s="170"/>
      <c r="W18" s="21"/>
      <c r="X18" s="182">
        <f t="shared" si="3"/>
        <v>0</v>
      </c>
      <c r="BB18" t="s">
        <v>176</v>
      </c>
      <c r="BC18" t="s">
        <v>13</v>
      </c>
      <c r="BD18" t="s">
        <v>182</v>
      </c>
      <c r="BE18">
        <v>208</v>
      </c>
      <c r="BF18">
        <v>106</v>
      </c>
      <c r="BG18">
        <v>308</v>
      </c>
      <c r="BH18">
        <v>206</v>
      </c>
      <c r="BI18">
        <v>202</v>
      </c>
      <c r="BJ18">
        <v>102</v>
      </c>
      <c r="BK18">
        <v>201</v>
      </c>
      <c r="BL18">
        <v>304</v>
      </c>
    </row>
    <row r="19" spans="1:64" ht="15.75" customHeight="1">
      <c r="A19" s="16">
        <v>15</v>
      </c>
      <c r="B19" s="19" t="s">
        <v>11</v>
      </c>
      <c r="C19" s="131" t="s">
        <v>13</v>
      </c>
      <c r="D19" s="131" t="s">
        <v>92</v>
      </c>
      <c r="E19" s="11">
        <f t="shared" si="1"/>
      </c>
      <c r="F19" s="11" t="s">
        <v>60</v>
      </c>
      <c r="G19" s="49"/>
      <c r="H19" s="50"/>
      <c r="I19" s="13">
        <f t="shared" si="4"/>
      </c>
      <c r="J19" s="108"/>
      <c r="K19" s="49"/>
      <c r="L19" s="50"/>
      <c r="M19" s="13">
        <f t="shared" si="2"/>
      </c>
      <c r="N19" s="15"/>
      <c r="O19" s="28">
        <v>1</v>
      </c>
      <c r="P19" s="30"/>
      <c r="Q19" s="12"/>
      <c r="R19" s="31"/>
      <c r="S19" s="128">
        <f t="shared" si="0"/>
      </c>
      <c r="T19" s="187"/>
      <c r="U19" s="169"/>
      <c r="V19" s="170"/>
      <c r="W19" s="21"/>
      <c r="X19" s="182">
        <f t="shared" si="3"/>
        <v>0</v>
      </c>
      <c r="BB19" t="s">
        <v>176</v>
      </c>
      <c r="BC19" t="s">
        <v>13</v>
      </c>
      <c r="BD19" t="s">
        <v>183</v>
      </c>
      <c r="BE19">
        <v>105</v>
      </c>
      <c r="BF19">
        <v>204</v>
      </c>
      <c r="BG19">
        <v>107</v>
      </c>
      <c r="BH19">
        <v>302</v>
      </c>
      <c r="BI19">
        <v>307</v>
      </c>
      <c r="BJ19">
        <v>203</v>
      </c>
      <c r="BK19">
        <v>306</v>
      </c>
      <c r="BL19">
        <v>101</v>
      </c>
    </row>
    <row r="20" spans="1:64" ht="15.75" customHeight="1">
      <c r="A20" s="16">
        <v>16</v>
      </c>
      <c r="B20" s="19" t="s">
        <v>11</v>
      </c>
      <c r="C20" s="131" t="s">
        <v>14</v>
      </c>
      <c r="D20" s="131" t="s">
        <v>88</v>
      </c>
      <c r="E20" s="11">
        <f t="shared" si="1"/>
      </c>
      <c r="F20" s="11" t="s">
        <v>49</v>
      </c>
      <c r="G20" s="49"/>
      <c r="H20" s="50"/>
      <c r="I20" s="13">
        <f t="shared" si="4"/>
      </c>
      <c r="J20" s="108"/>
      <c r="K20" s="49"/>
      <c r="L20" s="50"/>
      <c r="M20" s="13">
        <f t="shared" si="2"/>
      </c>
      <c r="N20" s="15"/>
      <c r="O20" s="28">
        <v>1</v>
      </c>
      <c r="P20" s="30"/>
      <c r="Q20" s="12"/>
      <c r="R20" s="31"/>
      <c r="S20" s="128">
        <f t="shared" si="0"/>
      </c>
      <c r="T20" s="168"/>
      <c r="U20" s="169"/>
      <c r="V20" s="170"/>
      <c r="W20" s="21"/>
      <c r="X20" s="182">
        <f t="shared" si="3"/>
        <v>0</v>
      </c>
      <c r="BB20" t="s">
        <v>176</v>
      </c>
      <c r="BC20" t="s">
        <v>14</v>
      </c>
      <c r="BD20" t="s">
        <v>181</v>
      </c>
      <c r="BE20">
        <v>304</v>
      </c>
      <c r="BF20">
        <v>308</v>
      </c>
      <c r="BG20">
        <v>203</v>
      </c>
      <c r="BH20">
        <v>206</v>
      </c>
      <c r="BI20">
        <v>107</v>
      </c>
      <c r="BJ20">
        <v>306</v>
      </c>
      <c r="BK20">
        <v>103</v>
      </c>
      <c r="BL20">
        <v>207</v>
      </c>
    </row>
    <row r="21" spans="1:64" ht="15.75" customHeight="1">
      <c r="A21" s="16">
        <v>17</v>
      </c>
      <c r="B21" s="19" t="s">
        <v>11</v>
      </c>
      <c r="C21" s="131" t="s">
        <v>14</v>
      </c>
      <c r="D21" s="131" t="s">
        <v>90</v>
      </c>
      <c r="E21" s="11">
        <f t="shared" si="1"/>
      </c>
      <c r="F21" s="11" t="s">
        <v>49</v>
      </c>
      <c r="G21" s="49"/>
      <c r="H21" s="50"/>
      <c r="I21" s="13">
        <f t="shared" si="4"/>
      </c>
      <c r="J21" s="108"/>
      <c r="K21" s="49"/>
      <c r="L21" s="50"/>
      <c r="M21" s="13">
        <f t="shared" si="2"/>
      </c>
      <c r="N21" s="15"/>
      <c r="O21" s="28">
        <v>1</v>
      </c>
      <c r="P21" s="30"/>
      <c r="Q21" s="12"/>
      <c r="R21" s="31"/>
      <c r="S21" s="128">
        <f t="shared" si="0"/>
      </c>
      <c r="T21" s="168"/>
      <c r="U21" s="169"/>
      <c r="V21" s="170"/>
      <c r="W21" s="21"/>
      <c r="X21" s="182">
        <f t="shared" si="3"/>
        <v>0</v>
      </c>
      <c r="BB21" t="s">
        <v>176</v>
      </c>
      <c r="BC21" t="s">
        <v>14</v>
      </c>
      <c r="BD21" t="s">
        <v>182</v>
      </c>
      <c r="BE21">
        <v>201</v>
      </c>
      <c r="BF21">
        <v>105</v>
      </c>
      <c r="BG21">
        <v>301</v>
      </c>
      <c r="BH21">
        <v>108</v>
      </c>
      <c r="BI21">
        <v>202</v>
      </c>
      <c r="BJ21">
        <v>102</v>
      </c>
      <c r="BK21">
        <v>208</v>
      </c>
      <c r="BL21">
        <v>303</v>
      </c>
    </row>
    <row r="22" spans="1:64" ht="15.75" customHeight="1">
      <c r="A22" s="16">
        <v>18</v>
      </c>
      <c r="B22" s="19" t="s">
        <v>11</v>
      </c>
      <c r="C22" s="131" t="s">
        <v>14</v>
      </c>
      <c r="D22" s="131" t="s">
        <v>92</v>
      </c>
      <c r="E22" s="11">
        <f t="shared" si="1"/>
      </c>
      <c r="F22" s="11" t="s">
        <v>49</v>
      </c>
      <c r="G22" s="49"/>
      <c r="H22" s="50"/>
      <c r="I22" s="13">
        <f t="shared" si="4"/>
      </c>
      <c r="J22" s="108"/>
      <c r="K22" s="49"/>
      <c r="L22" s="50"/>
      <c r="M22" s="13">
        <f t="shared" si="2"/>
      </c>
      <c r="N22" s="15"/>
      <c r="O22" s="28">
        <v>1</v>
      </c>
      <c r="P22" s="30"/>
      <c r="Q22" s="12"/>
      <c r="R22" s="31"/>
      <c r="S22" s="128">
        <f t="shared" si="0"/>
      </c>
      <c r="T22" s="168"/>
      <c r="U22" s="169"/>
      <c r="V22" s="170"/>
      <c r="W22" s="21"/>
      <c r="X22" s="182">
        <f t="shared" si="3"/>
        <v>0</v>
      </c>
      <c r="BB22" t="s">
        <v>176</v>
      </c>
      <c r="BC22" t="s">
        <v>14</v>
      </c>
      <c r="BD22" t="s">
        <v>183</v>
      </c>
      <c r="BE22">
        <v>104</v>
      </c>
      <c r="BF22">
        <v>204</v>
      </c>
      <c r="BG22">
        <v>106</v>
      </c>
      <c r="BH22">
        <v>302</v>
      </c>
      <c r="BI22">
        <v>305</v>
      </c>
      <c r="BJ22">
        <v>205</v>
      </c>
      <c r="BK22">
        <v>307</v>
      </c>
      <c r="BL22">
        <v>101</v>
      </c>
    </row>
    <row r="23" spans="1:64" ht="15.75" customHeight="1">
      <c r="A23" s="16">
        <v>19</v>
      </c>
      <c r="B23" s="19" t="s">
        <v>7</v>
      </c>
      <c r="C23" s="131" t="s">
        <v>15</v>
      </c>
      <c r="D23" s="131" t="s">
        <v>88</v>
      </c>
      <c r="E23" s="11">
        <f t="shared" si="1"/>
      </c>
      <c r="F23" s="11" t="s">
        <v>48</v>
      </c>
      <c r="G23" s="49"/>
      <c r="H23" s="50"/>
      <c r="I23" s="13">
        <f t="shared" si="4"/>
      </c>
      <c r="J23" s="108"/>
      <c r="K23" s="49"/>
      <c r="L23" s="50"/>
      <c r="M23" s="13">
        <f t="shared" si="2"/>
      </c>
      <c r="N23" s="14">
        <v>1</v>
      </c>
      <c r="O23" s="28">
        <v>1</v>
      </c>
      <c r="P23" s="30"/>
      <c r="Q23" s="12"/>
      <c r="R23" s="31"/>
      <c r="S23" s="128">
        <f t="shared" si="0"/>
      </c>
      <c r="T23" s="168"/>
      <c r="U23" s="169"/>
      <c r="V23" s="170"/>
      <c r="W23" s="21"/>
      <c r="X23" s="182">
        <f t="shared" si="3"/>
        <v>0</v>
      </c>
      <c r="BB23" t="s">
        <v>173</v>
      </c>
      <c r="BC23" t="s">
        <v>15</v>
      </c>
      <c r="BD23" t="s">
        <v>181</v>
      </c>
      <c r="BE23">
        <v>107</v>
      </c>
      <c r="BF23">
        <v>201</v>
      </c>
      <c r="BG23">
        <v>210</v>
      </c>
      <c r="BH23">
        <v>211</v>
      </c>
      <c r="BI23">
        <v>108</v>
      </c>
      <c r="BJ23">
        <v>104</v>
      </c>
      <c r="BK23">
        <v>205</v>
      </c>
      <c r="BL23">
        <v>112</v>
      </c>
    </row>
    <row r="24" spans="1:64" ht="15.75" customHeight="1">
      <c r="A24" s="16">
        <v>20</v>
      </c>
      <c r="B24" s="19" t="s">
        <v>7</v>
      </c>
      <c r="C24" s="131" t="s">
        <v>15</v>
      </c>
      <c r="D24" s="131" t="s">
        <v>90</v>
      </c>
      <c r="E24" s="11">
        <f t="shared" si="1"/>
      </c>
      <c r="F24" s="11" t="s">
        <v>48</v>
      </c>
      <c r="G24" s="49"/>
      <c r="H24" s="50"/>
      <c r="I24" s="13">
        <f t="shared" si="4"/>
      </c>
      <c r="J24" s="108"/>
      <c r="K24" s="49"/>
      <c r="L24" s="50"/>
      <c r="M24" s="13">
        <f t="shared" si="2"/>
      </c>
      <c r="N24" s="14">
        <v>1</v>
      </c>
      <c r="O24" s="28">
        <v>1</v>
      </c>
      <c r="P24" s="30"/>
      <c r="Q24" s="12"/>
      <c r="R24" s="31"/>
      <c r="S24" s="128">
        <f t="shared" si="0"/>
      </c>
      <c r="T24" s="168"/>
      <c r="U24" s="169"/>
      <c r="V24" s="170"/>
      <c r="W24" s="21"/>
      <c r="X24" s="182">
        <f t="shared" si="3"/>
        <v>0</v>
      </c>
      <c r="BB24" t="s">
        <v>173</v>
      </c>
      <c r="BC24" t="s">
        <v>15</v>
      </c>
      <c r="BD24" t="s">
        <v>182</v>
      </c>
      <c r="BE24">
        <v>203</v>
      </c>
      <c r="BF24">
        <v>109</v>
      </c>
      <c r="BG24">
        <v>103</v>
      </c>
      <c r="BH24">
        <v>106</v>
      </c>
      <c r="BI24">
        <v>207</v>
      </c>
      <c r="BJ24">
        <v>206</v>
      </c>
      <c r="BK24">
        <v>110</v>
      </c>
      <c r="BL24">
        <v>208</v>
      </c>
    </row>
    <row r="25" spans="1:64" ht="15.75" customHeight="1">
      <c r="A25" s="16">
        <v>21</v>
      </c>
      <c r="B25" s="19" t="s">
        <v>7</v>
      </c>
      <c r="C25" s="131" t="s">
        <v>15</v>
      </c>
      <c r="D25" s="131" t="s">
        <v>92</v>
      </c>
      <c r="E25" s="11">
        <f t="shared" si="1"/>
      </c>
      <c r="F25" s="11" t="s">
        <v>48</v>
      </c>
      <c r="G25" s="49"/>
      <c r="H25" s="50"/>
      <c r="I25" s="13">
        <f t="shared" si="4"/>
      </c>
      <c r="J25" s="108"/>
      <c r="K25" s="49"/>
      <c r="L25" s="50"/>
      <c r="M25" s="13">
        <f t="shared" si="2"/>
      </c>
      <c r="N25" s="14">
        <v>1</v>
      </c>
      <c r="O25" s="28">
        <v>1</v>
      </c>
      <c r="P25" s="30"/>
      <c r="Q25" s="12"/>
      <c r="R25" s="31"/>
      <c r="S25" s="128">
        <f t="shared" si="0"/>
      </c>
      <c r="T25" s="168"/>
      <c r="U25" s="169"/>
      <c r="V25" s="170"/>
      <c r="W25" s="21"/>
      <c r="X25" s="182">
        <f t="shared" si="3"/>
        <v>0</v>
      </c>
      <c r="BB25" t="s">
        <v>173</v>
      </c>
      <c r="BC25" t="s">
        <v>15</v>
      </c>
      <c r="BD25" t="s">
        <v>183</v>
      </c>
      <c r="BE25">
        <v>105</v>
      </c>
      <c r="BF25">
        <v>212</v>
      </c>
      <c r="BG25">
        <v>111</v>
      </c>
      <c r="BH25">
        <v>204</v>
      </c>
      <c r="BI25">
        <v>209</v>
      </c>
      <c r="BJ25">
        <v>101</v>
      </c>
      <c r="BK25">
        <v>102</v>
      </c>
      <c r="BL25">
        <v>202</v>
      </c>
    </row>
    <row r="26" spans="1:64" ht="15.75" customHeight="1">
      <c r="A26" s="16">
        <v>22</v>
      </c>
      <c r="B26" s="19" t="s">
        <v>11</v>
      </c>
      <c r="C26" s="131" t="s">
        <v>15</v>
      </c>
      <c r="D26" s="131" t="s">
        <v>88</v>
      </c>
      <c r="E26" s="11">
        <f t="shared" si="1"/>
      </c>
      <c r="F26" s="11" t="s">
        <v>54</v>
      </c>
      <c r="G26" s="49"/>
      <c r="H26" s="50"/>
      <c r="I26" s="13">
        <f t="shared" si="4"/>
      </c>
      <c r="J26" s="108"/>
      <c r="K26" s="49"/>
      <c r="L26" s="50"/>
      <c r="M26" s="13">
        <f t="shared" si="2"/>
      </c>
      <c r="N26" s="15"/>
      <c r="O26" s="28">
        <v>1</v>
      </c>
      <c r="P26" s="30"/>
      <c r="Q26" s="12"/>
      <c r="R26" s="31"/>
      <c r="S26" s="128">
        <f t="shared" si="0"/>
      </c>
      <c r="T26" s="168"/>
      <c r="U26" s="169"/>
      <c r="V26" s="170"/>
      <c r="W26" s="21"/>
      <c r="X26" s="182">
        <f t="shared" si="3"/>
        <v>0</v>
      </c>
      <c r="BB26" t="s">
        <v>176</v>
      </c>
      <c r="BC26" t="s">
        <v>15</v>
      </c>
      <c r="BD26" t="s">
        <v>181</v>
      </c>
      <c r="BE26">
        <v>105</v>
      </c>
      <c r="BF26">
        <v>204</v>
      </c>
      <c r="BG26">
        <v>201</v>
      </c>
      <c r="BH26">
        <v>111</v>
      </c>
      <c r="BI26">
        <v>202</v>
      </c>
      <c r="BJ26">
        <v>109</v>
      </c>
      <c r="BK26">
        <v>211</v>
      </c>
      <c r="BL26">
        <v>101</v>
      </c>
    </row>
    <row r="27" spans="1:64" ht="15.75" customHeight="1">
      <c r="A27" s="16">
        <v>23</v>
      </c>
      <c r="B27" s="19" t="s">
        <v>11</v>
      </c>
      <c r="C27" s="131" t="s">
        <v>15</v>
      </c>
      <c r="D27" s="131" t="s">
        <v>90</v>
      </c>
      <c r="E27" s="11">
        <f t="shared" si="1"/>
      </c>
      <c r="F27" s="11" t="s">
        <v>54</v>
      </c>
      <c r="G27" s="49"/>
      <c r="H27" s="50"/>
      <c r="I27" s="13">
        <f t="shared" si="4"/>
      </c>
      <c r="J27" s="108"/>
      <c r="K27" s="49"/>
      <c r="L27" s="50"/>
      <c r="M27" s="13">
        <f t="shared" si="2"/>
      </c>
      <c r="N27" s="15"/>
      <c r="O27" s="28">
        <v>1</v>
      </c>
      <c r="P27" s="30"/>
      <c r="Q27" s="12"/>
      <c r="R27" s="31"/>
      <c r="S27" s="128">
        <f t="shared" si="0"/>
      </c>
      <c r="T27" s="168"/>
      <c r="U27" s="169"/>
      <c r="V27" s="170"/>
      <c r="W27" s="21"/>
      <c r="X27" s="182">
        <f t="shared" si="3"/>
        <v>0</v>
      </c>
      <c r="BB27" t="s">
        <v>176</v>
      </c>
      <c r="BC27" t="s">
        <v>15</v>
      </c>
      <c r="BD27" t="s">
        <v>182</v>
      </c>
      <c r="BE27">
        <v>107</v>
      </c>
      <c r="BF27">
        <v>207</v>
      </c>
      <c r="BG27">
        <v>102</v>
      </c>
      <c r="BH27">
        <v>203</v>
      </c>
      <c r="BI27">
        <v>103</v>
      </c>
      <c r="BJ27">
        <v>209</v>
      </c>
      <c r="BK27">
        <v>110</v>
      </c>
      <c r="BL27">
        <v>206</v>
      </c>
    </row>
    <row r="28" spans="1:64" ht="15.75" customHeight="1">
      <c r="A28" s="16">
        <v>24</v>
      </c>
      <c r="B28" s="19" t="s">
        <v>11</v>
      </c>
      <c r="C28" s="131" t="s">
        <v>15</v>
      </c>
      <c r="D28" s="131" t="s">
        <v>92</v>
      </c>
      <c r="E28" s="11">
        <f t="shared" si="1"/>
      </c>
      <c r="F28" s="11" t="s">
        <v>54</v>
      </c>
      <c r="G28" s="49"/>
      <c r="H28" s="50"/>
      <c r="I28" s="13">
        <f t="shared" si="4"/>
      </c>
      <c r="J28" s="108"/>
      <c r="K28" s="49"/>
      <c r="L28" s="50"/>
      <c r="M28" s="13">
        <f t="shared" si="2"/>
      </c>
      <c r="N28" s="15"/>
      <c r="O28" s="28">
        <v>1</v>
      </c>
      <c r="P28" s="30"/>
      <c r="Q28" s="12"/>
      <c r="R28" s="31"/>
      <c r="S28" s="128">
        <f t="shared" si="0"/>
      </c>
      <c r="T28" s="168"/>
      <c r="U28" s="169"/>
      <c r="V28" s="170"/>
      <c r="W28" s="21"/>
      <c r="X28" s="182">
        <f t="shared" si="3"/>
        <v>0</v>
      </c>
      <c r="BB28" t="s">
        <v>176</v>
      </c>
      <c r="BC28" t="s">
        <v>15</v>
      </c>
      <c r="BD28" t="s">
        <v>183</v>
      </c>
      <c r="BE28">
        <v>208</v>
      </c>
      <c r="BF28">
        <v>108</v>
      </c>
      <c r="BG28">
        <v>106</v>
      </c>
      <c r="BH28">
        <v>205</v>
      </c>
      <c r="BI28">
        <v>212</v>
      </c>
      <c r="BJ28">
        <v>112</v>
      </c>
      <c r="BK28">
        <v>104</v>
      </c>
      <c r="BL28">
        <v>210</v>
      </c>
    </row>
    <row r="29" spans="1:64" ht="15.75" customHeight="1">
      <c r="A29" s="16">
        <v>25</v>
      </c>
      <c r="B29" s="19" t="s">
        <v>11</v>
      </c>
      <c r="C29" s="131" t="s">
        <v>16</v>
      </c>
      <c r="D29" s="131" t="s">
        <v>88</v>
      </c>
      <c r="E29" s="11">
        <f t="shared" si="1"/>
      </c>
      <c r="F29" s="11" t="s">
        <v>56</v>
      </c>
      <c r="G29" s="49"/>
      <c r="H29" s="50"/>
      <c r="I29" s="13">
        <f t="shared" si="4"/>
      </c>
      <c r="J29" s="108"/>
      <c r="K29" s="49"/>
      <c r="L29" s="50"/>
      <c r="M29" s="13">
        <f t="shared" si="2"/>
      </c>
      <c r="N29" s="15"/>
      <c r="O29" s="28">
        <v>1</v>
      </c>
      <c r="P29" s="30"/>
      <c r="Q29" s="12"/>
      <c r="R29" s="31"/>
      <c r="S29" s="128">
        <f t="shared" si="0"/>
      </c>
      <c r="T29" s="168"/>
      <c r="U29" s="169"/>
      <c r="V29" s="170"/>
      <c r="W29" s="21"/>
      <c r="X29" s="182">
        <f t="shared" si="3"/>
        <v>0</v>
      </c>
      <c r="BB29" t="s">
        <v>176</v>
      </c>
      <c r="BC29" t="s">
        <v>16</v>
      </c>
      <c r="BD29" t="s">
        <v>181</v>
      </c>
      <c r="BE29">
        <v>117</v>
      </c>
      <c r="BF29">
        <v>103</v>
      </c>
      <c r="BG29">
        <v>119</v>
      </c>
      <c r="BH29">
        <v>111</v>
      </c>
      <c r="BI29">
        <v>108</v>
      </c>
      <c r="BJ29">
        <v>106</v>
      </c>
      <c r="BK29">
        <v>109</v>
      </c>
      <c r="BL29">
        <v>113</v>
      </c>
    </row>
    <row r="30" spans="1:64" ht="15.75" customHeight="1">
      <c r="A30" s="16">
        <v>26</v>
      </c>
      <c r="B30" s="19" t="s">
        <v>11</v>
      </c>
      <c r="C30" s="131" t="s">
        <v>16</v>
      </c>
      <c r="D30" s="131" t="s">
        <v>90</v>
      </c>
      <c r="E30" s="11">
        <f t="shared" si="1"/>
      </c>
      <c r="F30" s="11" t="s">
        <v>56</v>
      </c>
      <c r="G30" s="49"/>
      <c r="H30" s="50"/>
      <c r="I30" s="13">
        <f t="shared" si="4"/>
      </c>
      <c r="J30" s="108"/>
      <c r="K30" s="49"/>
      <c r="L30" s="50"/>
      <c r="M30" s="13">
        <f t="shared" si="2"/>
      </c>
      <c r="N30" s="15"/>
      <c r="O30" s="28">
        <v>1</v>
      </c>
      <c r="P30" s="30"/>
      <c r="Q30" s="12"/>
      <c r="R30" s="31"/>
      <c r="S30" s="128">
        <f t="shared" si="0"/>
      </c>
      <c r="T30" s="168"/>
      <c r="U30" s="169"/>
      <c r="V30" s="170"/>
      <c r="W30" s="21"/>
      <c r="X30" s="182">
        <f t="shared" si="3"/>
        <v>0</v>
      </c>
      <c r="BB30" t="s">
        <v>176</v>
      </c>
      <c r="BC30" t="s">
        <v>16</v>
      </c>
      <c r="BD30" t="s">
        <v>182</v>
      </c>
      <c r="BE30">
        <v>104</v>
      </c>
      <c r="BF30">
        <v>115</v>
      </c>
      <c r="BG30">
        <v>107</v>
      </c>
      <c r="BH30">
        <v>118</v>
      </c>
      <c r="BI30">
        <v>110</v>
      </c>
      <c r="BJ30">
        <v>112</v>
      </c>
      <c r="BK30">
        <v>120</v>
      </c>
      <c r="BL30">
        <v>101</v>
      </c>
    </row>
    <row r="31" spans="1:64" ht="15.75" customHeight="1">
      <c r="A31" s="16">
        <v>27</v>
      </c>
      <c r="B31" s="19" t="s">
        <v>11</v>
      </c>
      <c r="C31" s="131" t="s">
        <v>16</v>
      </c>
      <c r="D31" s="131" t="s">
        <v>92</v>
      </c>
      <c r="E31" s="11">
        <f t="shared" si="1"/>
      </c>
      <c r="F31" s="11" t="s">
        <v>56</v>
      </c>
      <c r="G31" s="49"/>
      <c r="H31" s="50"/>
      <c r="I31" s="13">
        <f t="shared" si="4"/>
      </c>
      <c r="J31" s="108"/>
      <c r="K31" s="49"/>
      <c r="L31" s="50"/>
      <c r="M31" s="13">
        <f t="shared" si="2"/>
      </c>
      <c r="N31" s="15"/>
      <c r="O31" s="28">
        <v>1</v>
      </c>
      <c r="P31" s="30"/>
      <c r="Q31" s="12"/>
      <c r="R31" s="31"/>
      <c r="S31" s="128">
        <f t="shared" si="0"/>
      </c>
      <c r="T31" s="168"/>
      <c r="U31" s="169"/>
      <c r="V31" s="170"/>
      <c r="W31" s="21"/>
      <c r="X31" s="182">
        <f t="shared" si="3"/>
        <v>0</v>
      </c>
      <c r="BB31" t="s">
        <v>176</v>
      </c>
      <c r="BC31" t="s">
        <v>16</v>
      </c>
      <c r="BD31" t="s">
        <v>183</v>
      </c>
      <c r="BE31">
        <v>114</v>
      </c>
      <c r="BF31">
        <v>122</v>
      </c>
      <c r="BG31">
        <v>116</v>
      </c>
      <c r="BH31">
        <v>105</v>
      </c>
      <c r="BI31">
        <v>124</v>
      </c>
      <c r="BJ31">
        <v>123</v>
      </c>
      <c r="BK31">
        <v>102</v>
      </c>
      <c r="BL31">
        <v>121</v>
      </c>
    </row>
    <row r="32" spans="1:64" ht="15.75" customHeight="1">
      <c r="A32" s="16">
        <v>28</v>
      </c>
      <c r="B32" s="19" t="s">
        <v>11</v>
      </c>
      <c r="C32" s="131" t="s">
        <v>17</v>
      </c>
      <c r="D32" s="131" t="s">
        <v>88</v>
      </c>
      <c r="E32" s="11">
        <f t="shared" si="1"/>
      </c>
      <c r="F32" s="11" t="s">
        <v>50</v>
      </c>
      <c r="G32" s="49"/>
      <c r="H32" s="50"/>
      <c r="I32" s="13">
        <f t="shared" si="4"/>
      </c>
      <c r="J32" s="108"/>
      <c r="K32" s="49"/>
      <c r="L32" s="50"/>
      <c r="M32" s="13">
        <f t="shared" si="2"/>
      </c>
      <c r="N32" s="15"/>
      <c r="O32" s="28">
        <v>1</v>
      </c>
      <c r="P32" s="30"/>
      <c r="Q32" s="12"/>
      <c r="R32" s="31"/>
      <c r="S32" s="128">
        <f t="shared" si="0"/>
      </c>
      <c r="T32" s="187"/>
      <c r="U32" s="169"/>
      <c r="V32" s="170"/>
      <c r="W32" s="20"/>
      <c r="X32" s="182">
        <f t="shared" si="3"/>
        <v>0</v>
      </c>
      <c r="BB32" t="s">
        <v>176</v>
      </c>
      <c r="BC32" t="s">
        <v>17</v>
      </c>
      <c r="BD32" t="s">
        <v>181</v>
      </c>
      <c r="BE32">
        <v>108</v>
      </c>
      <c r="BF32">
        <v>302</v>
      </c>
      <c r="BG32">
        <v>308</v>
      </c>
      <c r="BH32">
        <v>101</v>
      </c>
      <c r="BI32">
        <v>102</v>
      </c>
      <c r="BJ32">
        <v>208</v>
      </c>
      <c r="BK32">
        <v>203</v>
      </c>
      <c r="BL32">
        <v>202</v>
      </c>
    </row>
    <row r="33" spans="1:64" ht="15.75" customHeight="1">
      <c r="A33" s="16">
        <v>29</v>
      </c>
      <c r="B33" s="19" t="s">
        <v>11</v>
      </c>
      <c r="C33" s="131" t="s">
        <v>17</v>
      </c>
      <c r="D33" s="131" t="s">
        <v>90</v>
      </c>
      <c r="E33" s="11">
        <f t="shared" si="1"/>
      </c>
      <c r="F33" s="11" t="s">
        <v>50</v>
      </c>
      <c r="G33" s="49"/>
      <c r="H33" s="50"/>
      <c r="I33" s="13">
        <f t="shared" si="4"/>
      </c>
      <c r="J33" s="108"/>
      <c r="K33" s="49"/>
      <c r="L33" s="50"/>
      <c r="M33" s="13">
        <f t="shared" si="2"/>
      </c>
      <c r="N33" s="15"/>
      <c r="O33" s="28">
        <v>1</v>
      </c>
      <c r="P33" s="30"/>
      <c r="Q33" s="12"/>
      <c r="R33" s="31"/>
      <c r="S33" s="128">
        <f t="shared" si="0"/>
      </c>
      <c r="T33" s="187"/>
      <c r="U33" s="169"/>
      <c r="V33" s="170"/>
      <c r="W33" s="20"/>
      <c r="X33" s="182">
        <f t="shared" si="3"/>
        <v>0</v>
      </c>
      <c r="BB33" t="s">
        <v>176</v>
      </c>
      <c r="BC33" t="s">
        <v>17</v>
      </c>
      <c r="BD33" t="s">
        <v>182</v>
      </c>
      <c r="BE33">
        <v>207</v>
      </c>
      <c r="BF33">
        <v>107</v>
      </c>
      <c r="BG33">
        <v>201</v>
      </c>
      <c r="BH33">
        <v>206</v>
      </c>
      <c r="BI33">
        <v>307</v>
      </c>
      <c r="BJ33">
        <v>303</v>
      </c>
      <c r="BK33">
        <v>301</v>
      </c>
      <c r="BL33">
        <v>103</v>
      </c>
    </row>
    <row r="34" spans="1:64" ht="15.75" customHeight="1">
      <c r="A34" s="16">
        <v>30</v>
      </c>
      <c r="B34" s="19" t="s">
        <v>11</v>
      </c>
      <c r="C34" s="131" t="s">
        <v>17</v>
      </c>
      <c r="D34" s="131" t="s">
        <v>92</v>
      </c>
      <c r="E34" s="11">
        <f t="shared" si="1"/>
      </c>
      <c r="F34" s="11" t="s">
        <v>50</v>
      </c>
      <c r="G34" s="49"/>
      <c r="H34" s="50"/>
      <c r="I34" s="13">
        <f t="shared" si="4"/>
      </c>
      <c r="J34" s="108"/>
      <c r="K34" s="49"/>
      <c r="L34" s="50"/>
      <c r="M34" s="13">
        <f t="shared" si="2"/>
      </c>
      <c r="N34" s="15"/>
      <c r="O34" s="28">
        <v>1</v>
      </c>
      <c r="P34" s="30"/>
      <c r="Q34" s="12"/>
      <c r="R34" s="31"/>
      <c r="S34" s="128">
        <f t="shared" si="0"/>
      </c>
      <c r="T34" s="187"/>
      <c r="U34" s="169"/>
      <c r="V34" s="170"/>
      <c r="W34" s="20"/>
      <c r="X34" s="182">
        <f t="shared" si="3"/>
        <v>0</v>
      </c>
      <c r="BB34" t="s">
        <v>176</v>
      </c>
      <c r="BC34" t="s">
        <v>17</v>
      </c>
      <c r="BD34" t="s">
        <v>183</v>
      </c>
      <c r="BE34">
        <v>305</v>
      </c>
      <c r="BF34">
        <v>205</v>
      </c>
      <c r="BG34">
        <v>106</v>
      </c>
      <c r="BH34">
        <v>304</v>
      </c>
      <c r="BI34">
        <v>204</v>
      </c>
      <c r="BJ34">
        <v>105</v>
      </c>
      <c r="BK34">
        <v>104</v>
      </c>
      <c r="BL34">
        <v>306</v>
      </c>
    </row>
    <row r="35" spans="1:64" ht="15.75" customHeight="1">
      <c r="A35" s="16">
        <v>31</v>
      </c>
      <c r="B35" s="19" t="s">
        <v>11</v>
      </c>
      <c r="C35" s="131" t="s">
        <v>18</v>
      </c>
      <c r="D35" s="131" t="s">
        <v>88</v>
      </c>
      <c r="E35" s="11">
        <f t="shared" si="1"/>
      </c>
      <c r="F35" s="11" t="s">
        <v>55</v>
      </c>
      <c r="G35" s="49"/>
      <c r="H35" s="50"/>
      <c r="I35" s="13">
        <f t="shared" si="4"/>
      </c>
      <c r="J35" s="108"/>
      <c r="K35" s="49"/>
      <c r="L35" s="50"/>
      <c r="M35" s="13">
        <f t="shared" si="2"/>
      </c>
      <c r="N35" s="15"/>
      <c r="O35" s="28">
        <v>1</v>
      </c>
      <c r="P35" s="30"/>
      <c r="Q35" s="12"/>
      <c r="R35" s="31"/>
      <c r="S35" s="128">
        <f t="shared" si="0"/>
      </c>
      <c r="T35" s="187"/>
      <c r="U35" s="169"/>
      <c r="V35" s="170"/>
      <c r="W35" s="21"/>
      <c r="X35" s="200">
        <f>U35*100+V35</f>
        <v>0</v>
      </c>
      <c r="BB35" t="s">
        <v>176</v>
      </c>
      <c r="BC35" t="s">
        <v>177</v>
      </c>
      <c r="BD35" t="s">
        <v>181</v>
      </c>
      <c r="BE35">
        <v>124</v>
      </c>
      <c r="BF35">
        <v>110</v>
      </c>
      <c r="BG35">
        <v>111</v>
      </c>
      <c r="BH35">
        <v>118</v>
      </c>
      <c r="BI35">
        <v>108</v>
      </c>
      <c r="BJ35">
        <v>105</v>
      </c>
      <c r="BK35">
        <v>116</v>
      </c>
      <c r="BL35">
        <v>102</v>
      </c>
    </row>
    <row r="36" spans="1:64" ht="15.75" customHeight="1">
      <c r="A36" s="16">
        <v>32</v>
      </c>
      <c r="B36" s="19" t="s">
        <v>11</v>
      </c>
      <c r="C36" s="131" t="s">
        <v>18</v>
      </c>
      <c r="D36" s="131" t="s">
        <v>90</v>
      </c>
      <c r="E36" s="11">
        <f t="shared" si="1"/>
      </c>
      <c r="F36" s="11" t="s">
        <v>55</v>
      </c>
      <c r="G36" s="49"/>
      <c r="H36" s="50"/>
      <c r="I36" s="13">
        <f t="shared" si="4"/>
      </c>
      <c r="J36" s="108"/>
      <c r="K36" s="49"/>
      <c r="L36" s="50"/>
      <c r="M36" s="13">
        <f t="shared" si="2"/>
      </c>
      <c r="N36" s="15"/>
      <c r="O36" s="28">
        <v>1</v>
      </c>
      <c r="P36" s="30"/>
      <c r="Q36" s="12"/>
      <c r="R36" s="31"/>
      <c r="S36" s="128">
        <f t="shared" si="0"/>
      </c>
      <c r="T36" s="187"/>
      <c r="U36" s="169"/>
      <c r="V36" s="170"/>
      <c r="W36" s="21"/>
      <c r="X36" s="200">
        <f aca="true" t="shared" si="5" ref="X36:X46">U36*100+V36</f>
        <v>0</v>
      </c>
      <c r="BB36" t="s">
        <v>176</v>
      </c>
      <c r="BC36" t="s">
        <v>177</v>
      </c>
      <c r="BD36" t="s">
        <v>182</v>
      </c>
      <c r="BE36">
        <v>109</v>
      </c>
      <c r="BF36">
        <v>103</v>
      </c>
      <c r="BG36">
        <v>117</v>
      </c>
      <c r="BH36">
        <v>107</v>
      </c>
      <c r="BI36">
        <v>115</v>
      </c>
      <c r="BJ36">
        <v>114</v>
      </c>
      <c r="BK36">
        <v>119</v>
      </c>
      <c r="BL36">
        <v>123</v>
      </c>
    </row>
    <row r="37" spans="1:64" ht="15.75" customHeight="1">
      <c r="A37" s="16">
        <v>33</v>
      </c>
      <c r="B37" s="19" t="s">
        <v>11</v>
      </c>
      <c r="C37" s="131" t="s">
        <v>18</v>
      </c>
      <c r="D37" s="131" t="s">
        <v>92</v>
      </c>
      <c r="E37" s="11">
        <f t="shared" si="1"/>
      </c>
      <c r="F37" s="11" t="s">
        <v>55</v>
      </c>
      <c r="G37" s="49"/>
      <c r="H37" s="50"/>
      <c r="I37" s="13">
        <f t="shared" si="4"/>
      </c>
      <c r="J37" s="108"/>
      <c r="K37" s="49"/>
      <c r="L37" s="50"/>
      <c r="M37" s="13">
        <f t="shared" si="2"/>
      </c>
      <c r="N37" s="15"/>
      <c r="O37" s="28">
        <v>1</v>
      </c>
      <c r="P37" s="30"/>
      <c r="Q37" s="12"/>
      <c r="R37" s="31"/>
      <c r="S37" s="128">
        <f t="shared" si="0"/>
      </c>
      <c r="T37" s="187"/>
      <c r="U37" s="169"/>
      <c r="V37" s="170"/>
      <c r="W37" s="21"/>
      <c r="X37" s="200">
        <f t="shared" si="5"/>
        <v>0</v>
      </c>
      <c r="BB37" t="s">
        <v>176</v>
      </c>
      <c r="BC37" t="s">
        <v>177</v>
      </c>
      <c r="BD37" t="s">
        <v>183</v>
      </c>
      <c r="BE37">
        <v>106</v>
      </c>
      <c r="BF37">
        <v>122</v>
      </c>
      <c r="BG37">
        <v>104</v>
      </c>
      <c r="BH37">
        <v>113</v>
      </c>
      <c r="BI37">
        <v>121</v>
      </c>
      <c r="BJ37">
        <v>120</v>
      </c>
      <c r="BK37">
        <v>101</v>
      </c>
      <c r="BL37">
        <v>112</v>
      </c>
    </row>
    <row r="38" spans="1:64" ht="15.75" customHeight="1">
      <c r="A38" s="16">
        <v>34</v>
      </c>
      <c r="B38" s="19" t="s">
        <v>11</v>
      </c>
      <c r="C38" s="131" t="s">
        <v>19</v>
      </c>
      <c r="D38" s="131" t="s">
        <v>88</v>
      </c>
      <c r="E38" s="11">
        <f t="shared" si="1"/>
      </c>
      <c r="F38" s="11" t="s">
        <v>61</v>
      </c>
      <c r="G38" s="49"/>
      <c r="H38" s="50"/>
      <c r="I38" s="13">
        <f t="shared" si="4"/>
      </c>
      <c r="J38" s="108"/>
      <c r="K38" s="49"/>
      <c r="L38" s="50"/>
      <c r="M38" s="13">
        <f t="shared" si="2"/>
      </c>
      <c r="N38" s="15"/>
      <c r="O38" s="28">
        <v>1</v>
      </c>
      <c r="P38" s="30"/>
      <c r="Q38" s="12"/>
      <c r="R38" s="31"/>
      <c r="S38" s="128">
        <f t="shared" si="0"/>
      </c>
      <c r="T38" s="187"/>
      <c r="U38" s="169"/>
      <c r="V38" s="170"/>
      <c r="W38" s="21"/>
      <c r="X38" s="200">
        <f t="shared" si="5"/>
        <v>0</v>
      </c>
      <c r="BB38" t="s">
        <v>176</v>
      </c>
      <c r="BC38" t="s">
        <v>184</v>
      </c>
      <c r="BD38" t="s">
        <v>181</v>
      </c>
      <c r="BE38">
        <v>107</v>
      </c>
      <c r="BF38">
        <v>101</v>
      </c>
      <c r="BG38">
        <v>120</v>
      </c>
      <c r="BH38">
        <v>116</v>
      </c>
      <c r="BI38">
        <v>104</v>
      </c>
      <c r="BJ38">
        <v>110</v>
      </c>
      <c r="BK38">
        <v>111</v>
      </c>
      <c r="BL38">
        <v>118</v>
      </c>
    </row>
    <row r="39" spans="1:64" ht="15.75" customHeight="1">
      <c r="A39" s="16">
        <v>35</v>
      </c>
      <c r="B39" s="19" t="s">
        <v>11</v>
      </c>
      <c r="C39" s="131" t="s">
        <v>19</v>
      </c>
      <c r="D39" s="131" t="s">
        <v>90</v>
      </c>
      <c r="E39" s="11">
        <f t="shared" si="1"/>
      </c>
      <c r="F39" s="11" t="s">
        <v>61</v>
      </c>
      <c r="G39" s="49"/>
      <c r="H39" s="50"/>
      <c r="I39" s="13">
        <f t="shared" si="4"/>
      </c>
      <c r="J39" s="108"/>
      <c r="K39" s="49"/>
      <c r="L39" s="50"/>
      <c r="M39" s="13">
        <f t="shared" si="2"/>
      </c>
      <c r="N39" s="15"/>
      <c r="O39" s="28">
        <v>1</v>
      </c>
      <c r="P39" s="30"/>
      <c r="Q39" s="12"/>
      <c r="R39" s="31"/>
      <c r="S39" s="128">
        <f t="shared" si="0"/>
      </c>
      <c r="T39" s="187"/>
      <c r="U39" s="169"/>
      <c r="V39" s="170"/>
      <c r="W39" s="21"/>
      <c r="X39" s="200">
        <f t="shared" si="5"/>
        <v>0</v>
      </c>
      <c r="BB39" t="s">
        <v>176</v>
      </c>
      <c r="BC39" t="s">
        <v>184</v>
      </c>
      <c r="BD39" t="s">
        <v>182</v>
      </c>
      <c r="BE39">
        <v>112</v>
      </c>
      <c r="BF39">
        <v>114</v>
      </c>
      <c r="BG39">
        <v>102</v>
      </c>
      <c r="BH39">
        <v>121</v>
      </c>
      <c r="BI39">
        <v>109</v>
      </c>
      <c r="BJ39">
        <v>105</v>
      </c>
      <c r="BK39">
        <v>124</v>
      </c>
      <c r="BL39">
        <v>108</v>
      </c>
    </row>
    <row r="40" spans="1:64" ht="15.75" customHeight="1">
      <c r="A40" s="16">
        <v>36</v>
      </c>
      <c r="B40" s="19" t="s">
        <v>11</v>
      </c>
      <c r="C40" s="131" t="s">
        <v>19</v>
      </c>
      <c r="D40" s="131" t="s">
        <v>92</v>
      </c>
      <c r="E40" s="11">
        <f t="shared" si="1"/>
      </c>
      <c r="F40" s="11" t="s">
        <v>61</v>
      </c>
      <c r="G40" s="49"/>
      <c r="H40" s="50"/>
      <c r="I40" s="13">
        <f t="shared" si="4"/>
      </c>
      <c r="J40" s="108"/>
      <c r="K40" s="49"/>
      <c r="L40" s="50"/>
      <c r="M40" s="13">
        <f t="shared" si="2"/>
      </c>
      <c r="N40" s="15"/>
      <c r="O40" s="28">
        <v>1</v>
      </c>
      <c r="P40" s="30"/>
      <c r="Q40" s="12"/>
      <c r="R40" s="31"/>
      <c r="S40" s="128">
        <f t="shared" si="0"/>
      </c>
      <c r="T40" s="187"/>
      <c r="U40" s="169"/>
      <c r="V40" s="170"/>
      <c r="W40" s="21"/>
      <c r="X40" s="200">
        <f t="shared" si="5"/>
        <v>0</v>
      </c>
      <c r="BB40" t="s">
        <v>176</v>
      </c>
      <c r="BC40" t="s">
        <v>184</v>
      </c>
      <c r="BD40" t="s">
        <v>183</v>
      </c>
      <c r="BE40">
        <v>117</v>
      </c>
      <c r="BF40">
        <v>119</v>
      </c>
      <c r="BG40">
        <v>115</v>
      </c>
      <c r="BH40">
        <v>103</v>
      </c>
      <c r="BI40">
        <v>122</v>
      </c>
      <c r="BJ40">
        <v>123</v>
      </c>
      <c r="BK40">
        <v>106</v>
      </c>
      <c r="BL40">
        <v>113</v>
      </c>
    </row>
    <row r="41" spans="1:64" ht="15.75" customHeight="1">
      <c r="A41" s="16">
        <v>37</v>
      </c>
      <c r="B41" s="19" t="s">
        <v>11</v>
      </c>
      <c r="C41" s="131" t="s">
        <v>20</v>
      </c>
      <c r="D41" s="131" t="s">
        <v>88</v>
      </c>
      <c r="E41" s="11">
        <f t="shared" si="1"/>
      </c>
      <c r="F41" s="11" t="s">
        <v>51</v>
      </c>
      <c r="G41" s="49"/>
      <c r="H41" s="50"/>
      <c r="I41" s="13">
        <f t="shared" si="4"/>
      </c>
      <c r="J41" s="108"/>
      <c r="K41" s="49"/>
      <c r="L41" s="50"/>
      <c r="M41" s="13">
        <f t="shared" si="2"/>
      </c>
      <c r="N41" s="15"/>
      <c r="O41" s="28">
        <v>1</v>
      </c>
      <c r="P41" s="30"/>
      <c r="Q41" s="12"/>
      <c r="R41" s="31"/>
      <c r="S41" s="128">
        <f t="shared" si="0"/>
      </c>
      <c r="T41" s="187"/>
      <c r="U41" s="169"/>
      <c r="V41" s="170"/>
      <c r="W41" s="20"/>
      <c r="X41" s="200">
        <f t="shared" si="5"/>
        <v>0</v>
      </c>
      <c r="BB41" t="s">
        <v>176</v>
      </c>
      <c r="BC41" t="s">
        <v>178</v>
      </c>
      <c r="BD41" t="s">
        <v>181</v>
      </c>
      <c r="BE41">
        <v>110</v>
      </c>
      <c r="BF41">
        <v>103</v>
      </c>
      <c r="BG41">
        <v>120</v>
      </c>
      <c r="BH41">
        <v>113</v>
      </c>
      <c r="BI41">
        <v>106</v>
      </c>
      <c r="BJ41">
        <v>123</v>
      </c>
      <c r="BK41">
        <v>116</v>
      </c>
      <c r="BL41">
        <v>109</v>
      </c>
    </row>
    <row r="42" spans="1:64" ht="15.75" customHeight="1">
      <c r="A42" s="16">
        <v>38</v>
      </c>
      <c r="B42" s="19" t="s">
        <v>11</v>
      </c>
      <c r="C42" s="131" t="s">
        <v>20</v>
      </c>
      <c r="D42" s="131" t="s">
        <v>90</v>
      </c>
      <c r="E42" s="11">
        <f t="shared" si="1"/>
      </c>
      <c r="F42" s="11" t="s">
        <v>51</v>
      </c>
      <c r="G42" s="49"/>
      <c r="H42" s="50"/>
      <c r="I42" s="13">
        <f t="shared" si="4"/>
      </c>
      <c r="J42" s="108"/>
      <c r="K42" s="49"/>
      <c r="L42" s="50"/>
      <c r="M42" s="13">
        <f t="shared" si="2"/>
      </c>
      <c r="N42" s="15"/>
      <c r="O42" s="28">
        <v>1</v>
      </c>
      <c r="P42" s="30"/>
      <c r="Q42" s="12"/>
      <c r="R42" s="31"/>
      <c r="S42" s="128">
        <f t="shared" si="0"/>
      </c>
      <c r="T42" s="187"/>
      <c r="U42" s="169"/>
      <c r="V42" s="170"/>
      <c r="W42" s="20"/>
      <c r="X42" s="200">
        <f t="shared" si="5"/>
        <v>0</v>
      </c>
      <c r="BB42" t="s">
        <v>176</v>
      </c>
      <c r="BC42" t="s">
        <v>178</v>
      </c>
      <c r="BD42" t="s">
        <v>182</v>
      </c>
      <c r="BE42">
        <v>118</v>
      </c>
      <c r="BF42">
        <v>111</v>
      </c>
      <c r="BG42">
        <v>104</v>
      </c>
      <c r="BH42">
        <v>121</v>
      </c>
      <c r="BI42">
        <v>114</v>
      </c>
      <c r="BJ42">
        <v>107</v>
      </c>
      <c r="BK42">
        <v>124</v>
      </c>
      <c r="BL42">
        <v>101</v>
      </c>
    </row>
    <row r="43" spans="1:64" ht="15.75" customHeight="1">
      <c r="A43" s="16">
        <v>39</v>
      </c>
      <c r="B43" s="19" t="s">
        <v>11</v>
      </c>
      <c r="C43" s="131" t="s">
        <v>20</v>
      </c>
      <c r="D43" s="131" t="s">
        <v>92</v>
      </c>
      <c r="E43" s="11">
        <f t="shared" si="1"/>
      </c>
      <c r="F43" s="11" t="s">
        <v>51</v>
      </c>
      <c r="G43" s="49"/>
      <c r="H43" s="50"/>
      <c r="I43" s="13">
        <f t="shared" si="4"/>
      </c>
      <c r="J43" s="108"/>
      <c r="K43" s="49"/>
      <c r="L43" s="50"/>
      <c r="M43" s="13">
        <f t="shared" si="2"/>
      </c>
      <c r="N43" s="15"/>
      <c r="O43" s="28">
        <v>1</v>
      </c>
      <c r="P43" s="30"/>
      <c r="Q43" s="12"/>
      <c r="R43" s="31"/>
      <c r="S43" s="128">
        <f t="shared" si="0"/>
      </c>
      <c r="T43" s="187"/>
      <c r="U43" s="169"/>
      <c r="V43" s="170"/>
      <c r="W43" s="20"/>
      <c r="X43" s="200">
        <f t="shared" si="5"/>
        <v>0</v>
      </c>
      <c r="BB43" t="s">
        <v>176</v>
      </c>
      <c r="BC43" t="s">
        <v>178</v>
      </c>
      <c r="BD43" t="s">
        <v>183</v>
      </c>
      <c r="BE43">
        <v>102</v>
      </c>
      <c r="BF43">
        <v>119</v>
      </c>
      <c r="BG43">
        <v>112</v>
      </c>
      <c r="BH43">
        <v>105</v>
      </c>
      <c r="BI43">
        <v>122</v>
      </c>
      <c r="BJ43">
        <v>115</v>
      </c>
      <c r="BK43">
        <v>108</v>
      </c>
      <c r="BL43">
        <v>117</v>
      </c>
    </row>
    <row r="44" spans="1:64" ht="15.75" customHeight="1">
      <c r="A44" s="16">
        <v>40</v>
      </c>
      <c r="B44" s="19" t="s">
        <v>11</v>
      </c>
      <c r="C44" s="131" t="s">
        <v>21</v>
      </c>
      <c r="D44" s="131" t="s">
        <v>88</v>
      </c>
      <c r="E44" s="11">
        <f t="shared" si="1"/>
      </c>
      <c r="F44" s="11" t="s">
        <v>58</v>
      </c>
      <c r="G44" s="49"/>
      <c r="H44" s="50"/>
      <c r="I44" s="13">
        <f t="shared" si="4"/>
      </c>
      <c r="J44" s="108"/>
      <c r="K44" s="49"/>
      <c r="L44" s="50"/>
      <c r="M44" s="13">
        <f t="shared" si="2"/>
      </c>
      <c r="N44" s="15"/>
      <c r="O44" s="28">
        <v>1</v>
      </c>
      <c r="P44" s="30"/>
      <c r="Q44" s="12"/>
      <c r="R44" s="31"/>
      <c r="S44" s="128">
        <f t="shared" si="0"/>
      </c>
      <c r="T44" s="187"/>
      <c r="U44" s="169"/>
      <c r="V44" s="170"/>
      <c r="W44" s="21"/>
      <c r="X44" s="200">
        <f t="shared" si="5"/>
        <v>0</v>
      </c>
      <c r="BB44" t="s">
        <v>176</v>
      </c>
      <c r="BC44" t="s">
        <v>179</v>
      </c>
      <c r="BD44" t="s">
        <v>181</v>
      </c>
      <c r="BE44">
        <v>107</v>
      </c>
      <c r="BF44">
        <v>101</v>
      </c>
      <c r="BG44">
        <v>120</v>
      </c>
      <c r="BH44">
        <v>116</v>
      </c>
      <c r="BI44">
        <v>104</v>
      </c>
      <c r="BJ44">
        <v>110</v>
      </c>
      <c r="BK44">
        <v>111</v>
      </c>
      <c r="BL44">
        <v>118</v>
      </c>
    </row>
    <row r="45" spans="1:64" ht="15.75" customHeight="1">
      <c r="A45" s="16">
        <v>41</v>
      </c>
      <c r="B45" s="19" t="s">
        <v>11</v>
      </c>
      <c r="C45" s="131" t="s">
        <v>21</v>
      </c>
      <c r="D45" s="131" t="s">
        <v>90</v>
      </c>
      <c r="E45" s="11">
        <f t="shared" si="1"/>
      </c>
      <c r="F45" s="11" t="s">
        <v>58</v>
      </c>
      <c r="G45" s="49"/>
      <c r="H45" s="50"/>
      <c r="I45" s="13">
        <f t="shared" si="4"/>
      </c>
      <c r="J45" s="108"/>
      <c r="K45" s="49"/>
      <c r="L45" s="50"/>
      <c r="M45" s="13">
        <f t="shared" si="2"/>
      </c>
      <c r="N45" s="15"/>
      <c r="O45" s="28">
        <v>1</v>
      </c>
      <c r="P45" s="30"/>
      <c r="Q45" s="12"/>
      <c r="R45" s="31"/>
      <c r="S45" s="128">
        <f t="shared" si="0"/>
      </c>
      <c r="T45" s="187"/>
      <c r="U45" s="169"/>
      <c r="V45" s="170"/>
      <c r="W45" s="21"/>
      <c r="X45" s="200">
        <f t="shared" si="5"/>
        <v>0</v>
      </c>
      <c r="BB45" t="s">
        <v>176</v>
      </c>
      <c r="BC45" t="s">
        <v>179</v>
      </c>
      <c r="BD45" t="s">
        <v>182</v>
      </c>
      <c r="BE45">
        <v>112</v>
      </c>
      <c r="BF45">
        <v>114</v>
      </c>
      <c r="BG45">
        <v>102</v>
      </c>
      <c r="BH45">
        <v>121</v>
      </c>
      <c r="BI45">
        <v>109</v>
      </c>
      <c r="BJ45">
        <v>105</v>
      </c>
      <c r="BK45">
        <v>124</v>
      </c>
      <c r="BL45">
        <v>108</v>
      </c>
    </row>
    <row r="46" spans="1:64" ht="15.75" customHeight="1">
      <c r="A46" s="16">
        <v>42</v>
      </c>
      <c r="B46" s="19" t="s">
        <v>11</v>
      </c>
      <c r="C46" s="131" t="s">
        <v>21</v>
      </c>
      <c r="D46" s="131" t="s">
        <v>92</v>
      </c>
      <c r="E46" s="11">
        <f t="shared" si="1"/>
      </c>
      <c r="F46" s="11" t="s">
        <v>58</v>
      </c>
      <c r="G46" s="49"/>
      <c r="H46" s="50"/>
      <c r="I46" s="13">
        <f t="shared" si="4"/>
      </c>
      <c r="J46" s="108"/>
      <c r="K46" s="49"/>
      <c r="L46" s="50"/>
      <c r="M46" s="13">
        <f t="shared" si="2"/>
      </c>
      <c r="N46" s="15"/>
      <c r="O46" s="28">
        <v>1</v>
      </c>
      <c r="P46" s="30"/>
      <c r="Q46" s="12"/>
      <c r="R46" s="31"/>
      <c r="S46" s="128">
        <f t="shared" si="0"/>
      </c>
      <c r="T46" s="187"/>
      <c r="U46" s="169"/>
      <c r="V46" s="170"/>
      <c r="W46" s="21"/>
      <c r="X46" s="200">
        <f t="shared" si="5"/>
        <v>0</v>
      </c>
      <c r="Y46" s="149" t="s">
        <v>86</v>
      </c>
      <c r="Z46" s="150"/>
      <c r="AA46" s="150"/>
      <c r="AB46" s="150"/>
      <c r="AC46" s="150" t="s">
        <v>82</v>
      </c>
      <c r="AD46" s="150"/>
      <c r="AE46" s="150"/>
      <c r="AF46" s="150"/>
      <c r="AG46" s="150" t="s">
        <v>83</v>
      </c>
      <c r="AH46" s="150"/>
      <c r="AI46" s="150"/>
      <c r="AJ46" s="150"/>
      <c r="AK46" s="150" t="s">
        <v>84</v>
      </c>
      <c r="AL46" s="150"/>
      <c r="AM46" s="150"/>
      <c r="AN46" s="150"/>
      <c r="BB46" t="s">
        <v>176</v>
      </c>
      <c r="BC46" t="s">
        <v>179</v>
      </c>
      <c r="BD46" t="s">
        <v>183</v>
      </c>
      <c r="BE46">
        <v>117</v>
      </c>
      <c r="BF46">
        <v>119</v>
      </c>
      <c r="BG46">
        <v>115</v>
      </c>
      <c r="BH46">
        <v>103</v>
      </c>
      <c r="BI46">
        <v>122</v>
      </c>
      <c r="BJ46">
        <v>123</v>
      </c>
      <c r="BK46">
        <v>106</v>
      </c>
      <c r="BL46">
        <v>113</v>
      </c>
    </row>
    <row r="47" spans="1:64" ht="15.75" customHeight="1">
      <c r="A47" s="16">
        <v>43</v>
      </c>
      <c r="B47" s="19" t="s">
        <v>11</v>
      </c>
      <c r="C47" s="131" t="s">
        <v>23</v>
      </c>
      <c r="D47" s="131" t="s">
        <v>88</v>
      </c>
      <c r="E47" s="11">
        <f t="shared" si="1"/>
      </c>
      <c r="F47" s="11">
        <v>21300</v>
      </c>
      <c r="G47" s="49"/>
      <c r="H47" s="50"/>
      <c r="I47" s="13">
        <f t="shared" si="4"/>
      </c>
      <c r="J47" s="108"/>
      <c r="K47" s="49"/>
      <c r="L47" s="50"/>
      <c r="M47" s="13">
        <f t="shared" si="2"/>
      </c>
      <c r="N47" s="15"/>
      <c r="O47" s="28">
        <v>1</v>
      </c>
      <c r="P47" s="30"/>
      <c r="Q47" s="12"/>
      <c r="R47" s="31"/>
      <c r="S47" s="128">
        <f t="shared" si="0"/>
      </c>
      <c r="T47" s="175"/>
      <c r="U47" s="176"/>
      <c r="V47" s="177"/>
      <c r="W47" s="21"/>
      <c r="X47" s="198">
        <f>T47</f>
        <v>0</v>
      </c>
      <c r="Y47" s="125">
        <f>IF($T47="","",T67)</f>
      </c>
      <c r="Z47" s="125">
        <f>IF($T47="","",U67)</f>
      </c>
      <c r="AA47" s="125">
        <f>IF($T47="","",V67)</f>
      </c>
      <c r="AB47" s="126">
        <f>IF($T47="","",W67)</f>
      </c>
      <c r="AC47" s="124">
        <f>IF($T47="","",T68)</f>
      </c>
      <c r="AD47" s="125">
        <f>IF($T47="","",U68)</f>
      </c>
      <c r="AE47" s="125">
        <f>IF($T47="","",V68)</f>
      </c>
      <c r="AF47" s="126">
        <f>IF($T47="","",W68)</f>
      </c>
      <c r="AG47" s="124">
        <f>IF($T47="","",T69)</f>
      </c>
      <c r="AH47" s="125">
        <f>IF($T47="","",U69)</f>
      </c>
      <c r="AI47" s="125">
        <f>IF($T47="","",V69)</f>
      </c>
      <c r="AJ47" s="126">
        <f>IF($T47="","",W69)</f>
      </c>
      <c r="AK47" s="124">
        <f>IF($T47="","",T70)</f>
      </c>
      <c r="AL47" s="125">
        <f>IF($T47="","",U70)</f>
      </c>
      <c r="AM47" s="125">
        <f>IF($T47="","",V70)</f>
      </c>
      <c r="AN47" s="126">
        <f>IF($T47="","",W70)</f>
      </c>
      <c r="BB47" t="s">
        <v>176</v>
      </c>
      <c r="BC47" t="s">
        <v>180</v>
      </c>
      <c r="BD47" t="s">
        <v>181</v>
      </c>
      <c r="BE47">
        <v>102</v>
      </c>
      <c r="BF47">
        <v>103</v>
      </c>
      <c r="BG47">
        <v>108</v>
      </c>
      <c r="BH47">
        <v>104</v>
      </c>
      <c r="BI47">
        <v>203</v>
      </c>
      <c r="BJ47">
        <v>204</v>
      </c>
      <c r="BK47">
        <v>206</v>
      </c>
      <c r="BL47">
        <v>205</v>
      </c>
    </row>
    <row r="48" spans="1:64" ht="15.75" customHeight="1" thickBot="1">
      <c r="A48" s="16">
        <v>44</v>
      </c>
      <c r="B48" s="22" t="s">
        <v>11</v>
      </c>
      <c r="C48" s="132" t="s">
        <v>23</v>
      </c>
      <c r="D48" s="132" t="s">
        <v>90</v>
      </c>
      <c r="E48" s="23">
        <f t="shared" si="1"/>
      </c>
      <c r="F48" s="23">
        <v>21300</v>
      </c>
      <c r="G48" s="51"/>
      <c r="H48" s="52"/>
      <c r="I48" s="25">
        <f t="shared" si="4"/>
      </c>
      <c r="J48" s="109"/>
      <c r="K48" s="51"/>
      <c r="L48" s="52"/>
      <c r="M48" s="25">
        <f t="shared" si="2"/>
      </c>
      <c r="N48" s="26"/>
      <c r="O48" s="29">
        <v>1</v>
      </c>
      <c r="P48" s="32"/>
      <c r="Q48" s="24"/>
      <c r="R48" s="33"/>
      <c r="S48" s="129">
        <f t="shared" si="0"/>
      </c>
      <c r="T48" s="178"/>
      <c r="U48" s="179"/>
      <c r="V48" s="180"/>
      <c r="W48" s="56"/>
      <c r="X48" s="199">
        <f>T48</f>
        <v>0</v>
      </c>
      <c r="Y48" s="125">
        <f>IF($T48="","",T71)</f>
      </c>
      <c r="Z48" s="125">
        <f>IF($T48="","",U71)</f>
      </c>
      <c r="AA48" s="125">
        <f>IF($T48="","",V71)</f>
      </c>
      <c r="AB48" s="126">
        <f>IF($T48="","",W71)</f>
      </c>
      <c r="AC48" s="124">
        <f>IF($T48="","",T72)</f>
      </c>
      <c r="AD48" s="125">
        <f>IF($T48="","",U72)</f>
      </c>
      <c r="AE48" s="125">
        <f>IF($T48="","",V72)</f>
      </c>
      <c r="AF48" s="126">
        <f>IF($T48="","",W72)</f>
      </c>
      <c r="AG48" s="124">
        <f>IF($T48="","",T73)</f>
      </c>
      <c r="AH48" s="125">
        <f>IF($T48="","",U73)</f>
      </c>
      <c r="AI48" s="125">
        <f>IF($T48="","",V73)</f>
      </c>
      <c r="AJ48" s="126">
        <f>IF($T48="","",W73)</f>
      </c>
      <c r="AK48" s="124">
        <f>IF($T48="","",T74)</f>
      </c>
      <c r="AL48" s="125">
        <f>IF($T48="","",U74)</f>
      </c>
      <c r="AM48" s="125">
        <f>IF($T48="","",V74)</f>
      </c>
      <c r="AN48" s="126">
        <f>IF($T48="","",W74)</f>
      </c>
      <c r="BB48" t="s">
        <v>176</v>
      </c>
      <c r="BC48" t="s">
        <v>180</v>
      </c>
      <c r="BD48" t="s">
        <v>182</v>
      </c>
      <c r="BE48">
        <v>208</v>
      </c>
      <c r="BF48">
        <v>207</v>
      </c>
      <c r="BG48">
        <v>202</v>
      </c>
      <c r="BH48">
        <v>201</v>
      </c>
      <c r="BI48">
        <v>106</v>
      </c>
      <c r="BJ48">
        <v>107</v>
      </c>
      <c r="BK48">
        <v>105</v>
      </c>
      <c r="BL48">
        <v>101</v>
      </c>
    </row>
    <row r="49" spans="1:64" ht="15.75" customHeight="1">
      <c r="A49" s="16">
        <v>45</v>
      </c>
      <c r="B49" s="34" t="s">
        <v>11</v>
      </c>
      <c r="C49" s="130" t="s">
        <v>22</v>
      </c>
      <c r="D49" s="130" t="s">
        <v>88</v>
      </c>
      <c r="E49" s="35">
        <f t="shared" si="1"/>
      </c>
      <c r="F49" s="35">
        <v>60100</v>
      </c>
      <c r="G49" s="53"/>
      <c r="H49" s="54"/>
      <c r="I49" s="37">
        <f t="shared" si="4"/>
      </c>
      <c r="J49" s="107"/>
      <c r="K49" s="53"/>
      <c r="L49" s="54"/>
      <c r="M49" s="37">
        <f t="shared" si="2"/>
      </c>
      <c r="N49" s="55"/>
      <c r="O49" s="39">
        <v>1</v>
      </c>
      <c r="P49" s="40"/>
      <c r="Q49" s="36"/>
      <c r="R49" s="41"/>
      <c r="S49" s="103">
        <f t="shared" si="0"/>
      </c>
      <c r="T49" s="197"/>
      <c r="U49" s="166"/>
      <c r="V49" s="167"/>
      <c r="W49" s="21"/>
      <c r="X49" s="182">
        <f>T49*10000+U49*100+V49</f>
        <v>0</v>
      </c>
      <c r="BB49" t="s">
        <v>176</v>
      </c>
      <c r="BC49" t="s">
        <v>22</v>
      </c>
      <c r="BD49" t="s">
        <v>181</v>
      </c>
      <c r="BE49">
        <v>106</v>
      </c>
      <c r="BF49">
        <v>303</v>
      </c>
      <c r="BG49">
        <v>204</v>
      </c>
      <c r="BH49">
        <v>103</v>
      </c>
      <c r="BI49">
        <v>203</v>
      </c>
      <c r="BJ49">
        <v>102</v>
      </c>
      <c r="BK49">
        <v>306</v>
      </c>
      <c r="BL49">
        <v>205</v>
      </c>
    </row>
    <row r="50" spans="1:64" ht="15.75" customHeight="1">
      <c r="A50" s="16">
        <v>46</v>
      </c>
      <c r="B50" s="19" t="s">
        <v>11</v>
      </c>
      <c r="C50" s="131" t="s">
        <v>22</v>
      </c>
      <c r="D50" s="131" t="s">
        <v>88</v>
      </c>
      <c r="E50" s="11">
        <f t="shared" si="1"/>
      </c>
      <c r="F50" s="11">
        <v>60100</v>
      </c>
      <c r="G50" s="49"/>
      <c r="H50" s="50"/>
      <c r="I50" s="13">
        <f t="shared" si="4"/>
      </c>
      <c r="J50" s="108"/>
      <c r="K50" s="49"/>
      <c r="L50" s="50"/>
      <c r="M50" s="13">
        <f t="shared" si="2"/>
      </c>
      <c r="N50" s="15"/>
      <c r="O50" s="28">
        <v>1</v>
      </c>
      <c r="P50" s="30"/>
      <c r="Q50" s="12"/>
      <c r="R50" s="31"/>
      <c r="S50" s="104">
        <f t="shared" si="0"/>
      </c>
      <c r="T50" s="187"/>
      <c r="U50" s="188"/>
      <c r="V50" s="189"/>
      <c r="W50" s="21"/>
      <c r="X50" s="182">
        <f>T49*10000+U49*100+V49</f>
        <v>0</v>
      </c>
      <c r="BB50" t="s">
        <v>176</v>
      </c>
      <c r="BC50" t="s">
        <v>22</v>
      </c>
      <c r="BD50" t="s">
        <v>181</v>
      </c>
      <c r="BE50">
        <v>106</v>
      </c>
      <c r="BF50">
        <v>303</v>
      </c>
      <c r="BG50">
        <v>204</v>
      </c>
      <c r="BH50">
        <v>103</v>
      </c>
      <c r="BI50">
        <v>203</v>
      </c>
      <c r="BJ50">
        <v>102</v>
      </c>
      <c r="BK50">
        <v>306</v>
      </c>
      <c r="BL50">
        <v>205</v>
      </c>
    </row>
    <row r="51" spans="1:64" ht="15.75" customHeight="1">
      <c r="A51" s="16">
        <v>47</v>
      </c>
      <c r="B51" s="19" t="s">
        <v>11</v>
      </c>
      <c r="C51" s="131" t="s">
        <v>22</v>
      </c>
      <c r="D51" s="131" t="s">
        <v>88</v>
      </c>
      <c r="E51" s="11">
        <f t="shared" si="1"/>
      </c>
      <c r="F51" s="11">
        <v>60100</v>
      </c>
      <c r="G51" s="49"/>
      <c r="H51" s="50"/>
      <c r="I51" s="13">
        <f t="shared" si="4"/>
      </c>
      <c r="J51" s="108"/>
      <c r="K51" s="49"/>
      <c r="L51" s="50"/>
      <c r="M51" s="13">
        <f t="shared" si="2"/>
      </c>
      <c r="N51" s="15"/>
      <c r="O51" s="28">
        <v>1</v>
      </c>
      <c r="P51" s="30"/>
      <c r="Q51" s="12"/>
      <c r="R51" s="31"/>
      <c r="S51" s="104">
        <f t="shared" si="0"/>
      </c>
      <c r="T51" s="187"/>
      <c r="U51" s="188"/>
      <c r="V51" s="189"/>
      <c r="W51" s="21"/>
      <c r="X51" s="182">
        <f>T49*10000+U49*100+V49</f>
        <v>0</v>
      </c>
      <c r="BB51" t="s">
        <v>176</v>
      </c>
      <c r="BC51" t="s">
        <v>22</v>
      </c>
      <c r="BD51" t="s">
        <v>181</v>
      </c>
      <c r="BE51">
        <v>106</v>
      </c>
      <c r="BF51">
        <v>303</v>
      </c>
      <c r="BG51">
        <v>204</v>
      </c>
      <c r="BH51">
        <v>103</v>
      </c>
      <c r="BI51">
        <v>203</v>
      </c>
      <c r="BJ51">
        <v>102</v>
      </c>
      <c r="BK51">
        <v>306</v>
      </c>
      <c r="BL51">
        <v>205</v>
      </c>
    </row>
    <row r="52" spans="1:64" ht="15.75" customHeight="1">
      <c r="A52" s="16">
        <v>48</v>
      </c>
      <c r="B52" s="19" t="s">
        <v>11</v>
      </c>
      <c r="C52" s="131" t="s">
        <v>22</v>
      </c>
      <c r="D52" s="131" t="s">
        <v>88</v>
      </c>
      <c r="E52" s="11">
        <f t="shared" si="1"/>
      </c>
      <c r="F52" s="11">
        <v>60100</v>
      </c>
      <c r="G52" s="49"/>
      <c r="H52" s="50"/>
      <c r="I52" s="13">
        <f t="shared" si="4"/>
      </c>
      <c r="J52" s="108"/>
      <c r="K52" s="49"/>
      <c r="L52" s="50"/>
      <c r="M52" s="13">
        <f t="shared" si="2"/>
      </c>
      <c r="N52" s="15"/>
      <c r="O52" s="28">
        <v>1</v>
      </c>
      <c r="P52" s="30"/>
      <c r="Q52" s="12"/>
      <c r="R52" s="31"/>
      <c r="S52" s="104">
        <f t="shared" si="0"/>
      </c>
      <c r="T52" s="187"/>
      <c r="U52" s="188"/>
      <c r="V52" s="189"/>
      <c r="W52" s="21"/>
      <c r="X52" s="182">
        <f>T49*10000+U49*100+V49</f>
        <v>0</v>
      </c>
      <c r="BB52" t="s">
        <v>176</v>
      </c>
      <c r="BC52" t="s">
        <v>22</v>
      </c>
      <c r="BD52" t="s">
        <v>181</v>
      </c>
      <c r="BE52">
        <v>106</v>
      </c>
      <c r="BF52">
        <v>303</v>
      </c>
      <c r="BG52">
        <v>204</v>
      </c>
      <c r="BH52">
        <v>103</v>
      </c>
      <c r="BI52">
        <v>203</v>
      </c>
      <c r="BJ52">
        <v>102</v>
      </c>
      <c r="BK52">
        <v>306</v>
      </c>
      <c r="BL52">
        <v>205</v>
      </c>
    </row>
    <row r="53" spans="1:64" ht="15.75" customHeight="1">
      <c r="A53" s="16">
        <v>49</v>
      </c>
      <c r="B53" s="19" t="s">
        <v>11</v>
      </c>
      <c r="C53" s="131" t="s">
        <v>22</v>
      </c>
      <c r="D53" s="131" t="s">
        <v>88</v>
      </c>
      <c r="E53" s="11">
        <f t="shared" si="1"/>
      </c>
      <c r="F53" s="11">
        <v>60100</v>
      </c>
      <c r="G53" s="49"/>
      <c r="H53" s="50"/>
      <c r="I53" s="13">
        <f t="shared" si="4"/>
      </c>
      <c r="J53" s="108"/>
      <c r="K53" s="49"/>
      <c r="L53" s="50"/>
      <c r="M53" s="13">
        <f t="shared" si="2"/>
      </c>
      <c r="N53" s="15"/>
      <c r="O53" s="28">
        <v>1</v>
      </c>
      <c r="P53" s="30"/>
      <c r="Q53" s="12"/>
      <c r="R53" s="31"/>
      <c r="S53" s="104">
        <f t="shared" si="0"/>
      </c>
      <c r="T53" s="187"/>
      <c r="U53" s="188"/>
      <c r="V53" s="189"/>
      <c r="W53" s="21"/>
      <c r="X53" s="182">
        <f>T49*10000+U49*100+V49</f>
        <v>0</v>
      </c>
      <c r="BB53" t="s">
        <v>176</v>
      </c>
      <c r="BC53" t="s">
        <v>22</v>
      </c>
      <c r="BD53" t="s">
        <v>181</v>
      </c>
      <c r="BE53">
        <v>106</v>
      </c>
      <c r="BF53">
        <v>303</v>
      </c>
      <c r="BG53">
        <v>204</v>
      </c>
      <c r="BH53">
        <v>103</v>
      </c>
      <c r="BI53">
        <v>203</v>
      </c>
      <c r="BJ53">
        <v>102</v>
      </c>
      <c r="BK53">
        <v>306</v>
      </c>
      <c r="BL53">
        <v>205</v>
      </c>
    </row>
    <row r="54" spans="1:64" ht="15.75" customHeight="1" thickBot="1">
      <c r="A54" s="16">
        <v>50</v>
      </c>
      <c r="B54" s="58" t="s">
        <v>11</v>
      </c>
      <c r="C54" s="133" t="s">
        <v>22</v>
      </c>
      <c r="D54" s="133" t="s">
        <v>88</v>
      </c>
      <c r="E54" s="59">
        <f t="shared" si="1"/>
      </c>
      <c r="F54" s="59">
        <v>60100</v>
      </c>
      <c r="G54" s="60"/>
      <c r="H54" s="61"/>
      <c r="I54" s="62">
        <f t="shared" si="4"/>
      </c>
      <c r="J54" s="110"/>
      <c r="K54" s="60"/>
      <c r="L54" s="61"/>
      <c r="M54" s="62">
        <f t="shared" si="2"/>
      </c>
      <c r="N54" s="63"/>
      <c r="O54" s="64">
        <v>1</v>
      </c>
      <c r="P54" s="65"/>
      <c r="Q54" s="66"/>
      <c r="R54" s="67"/>
      <c r="S54" s="105">
        <f t="shared" si="0"/>
      </c>
      <c r="T54" s="193"/>
      <c r="U54" s="194"/>
      <c r="V54" s="195"/>
      <c r="W54" s="68"/>
      <c r="X54" s="182">
        <f>T49*10000+U49*100+V49</f>
        <v>0</v>
      </c>
      <c r="BB54" t="s">
        <v>176</v>
      </c>
      <c r="BC54" t="s">
        <v>22</v>
      </c>
      <c r="BD54" t="s">
        <v>181</v>
      </c>
      <c r="BE54">
        <v>106</v>
      </c>
      <c r="BF54">
        <v>303</v>
      </c>
      <c r="BG54">
        <v>204</v>
      </c>
      <c r="BH54">
        <v>103</v>
      </c>
      <c r="BI54">
        <v>203</v>
      </c>
      <c r="BJ54">
        <v>102</v>
      </c>
      <c r="BK54">
        <v>306</v>
      </c>
      <c r="BL54">
        <v>205</v>
      </c>
    </row>
    <row r="55" spans="1:64" ht="15.75" customHeight="1" thickTop="1">
      <c r="A55" s="16">
        <v>51</v>
      </c>
      <c r="B55" s="34" t="s">
        <v>11</v>
      </c>
      <c r="C55" s="130" t="s">
        <v>22</v>
      </c>
      <c r="D55" s="130" t="s">
        <v>90</v>
      </c>
      <c r="E55" s="35">
        <f t="shared" si="1"/>
      </c>
      <c r="F55" s="35">
        <v>60100</v>
      </c>
      <c r="G55" s="53"/>
      <c r="H55" s="54"/>
      <c r="I55" s="37">
        <f t="shared" si="4"/>
      </c>
      <c r="J55" s="107"/>
      <c r="K55" s="53"/>
      <c r="L55" s="54"/>
      <c r="M55" s="37">
        <f t="shared" si="2"/>
      </c>
      <c r="N55" s="55"/>
      <c r="O55" s="39">
        <v>1</v>
      </c>
      <c r="P55" s="40"/>
      <c r="Q55" s="36"/>
      <c r="R55" s="41"/>
      <c r="S55" s="103">
        <f t="shared" si="0"/>
      </c>
      <c r="T55" s="197"/>
      <c r="U55" s="166"/>
      <c r="V55" s="167"/>
      <c r="W55" s="21"/>
      <c r="X55" s="182">
        <f>T55*10000+U55*100+V55</f>
        <v>0</v>
      </c>
      <c r="BB55" t="s">
        <v>176</v>
      </c>
      <c r="BC55" t="s">
        <v>22</v>
      </c>
      <c r="BD55" t="s">
        <v>182</v>
      </c>
      <c r="BE55">
        <v>208</v>
      </c>
      <c r="BF55">
        <v>107</v>
      </c>
      <c r="BG55">
        <v>305</v>
      </c>
      <c r="BH55">
        <v>304</v>
      </c>
      <c r="BI55">
        <v>101</v>
      </c>
      <c r="BJ55">
        <v>206</v>
      </c>
      <c r="BK55">
        <v>202</v>
      </c>
      <c r="BL55">
        <v>302</v>
      </c>
    </row>
    <row r="56" spans="1:64" ht="15.75" customHeight="1">
      <c r="A56" s="16">
        <v>52</v>
      </c>
      <c r="B56" s="19" t="s">
        <v>11</v>
      </c>
      <c r="C56" s="131" t="s">
        <v>22</v>
      </c>
      <c r="D56" s="131" t="s">
        <v>90</v>
      </c>
      <c r="E56" s="11">
        <f t="shared" si="1"/>
      </c>
      <c r="F56" s="11">
        <v>60100</v>
      </c>
      <c r="G56" s="49"/>
      <c r="H56" s="50"/>
      <c r="I56" s="13">
        <f t="shared" si="4"/>
      </c>
      <c r="J56" s="108"/>
      <c r="K56" s="49"/>
      <c r="L56" s="50"/>
      <c r="M56" s="13">
        <f t="shared" si="2"/>
      </c>
      <c r="N56" s="15"/>
      <c r="O56" s="28">
        <v>1</v>
      </c>
      <c r="P56" s="30"/>
      <c r="Q56" s="12"/>
      <c r="R56" s="31"/>
      <c r="S56" s="104">
        <f t="shared" si="0"/>
      </c>
      <c r="T56" s="187"/>
      <c r="U56" s="188"/>
      <c r="V56" s="189"/>
      <c r="W56" s="21"/>
      <c r="X56" s="182">
        <f>T55*10000+U55*100+V55</f>
        <v>0</v>
      </c>
      <c r="BB56" t="s">
        <v>176</v>
      </c>
      <c r="BC56" t="s">
        <v>22</v>
      </c>
      <c r="BD56" t="s">
        <v>182</v>
      </c>
      <c r="BE56">
        <v>208</v>
      </c>
      <c r="BF56">
        <v>107</v>
      </c>
      <c r="BG56">
        <v>305</v>
      </c>
      <c r="BH56">
        <v>304</v>
      </c>
      <c r="BI56">
        <v>101</v>
      </c>
      <c r="BJ56">
        <v>206</v>
      </c>
      <c r="BK56">
        <v>202</v>
      </c>
      <c r="BL56">
        <v>302</v>
      </c>
    </row>
    <row r="57" spans="1:64" ht="15.75" customHeight="1">
      <c r="A57" s="16">
        <v>53</v>
      </c>
      <c r="B57" s="19" t="s">
        <v>11</v>
      </c>
      <c r="C57" s="131" t="s">
        <v>22</v>
      </c>
      <c r="D57" s="131" t="s">
        <v>90</v>
      </c>
      <c r="E57" s="11">
        <f t="shared" si="1"/>
      </c>
      <c r="F57" s="11">
        <v>60100</v>
      </c>
      <c r="G57" s="49"/>
      <c r="H57" s="50"/>
      <c r="I57" s="13">
        <f t="shared" si="4"/>
      </c>
      <c r="J57" s="108"/>
      <c r="K57" s="49"/>
      <c r="L57" s="50"/>
      <c r="M57" s="13">
        <f t="shared" si="2"/>
      </c>
      <c r="N57" s="15"/>
      <c r="O57" s="28">
        <v>1</v>
      </c>
      <c r="P57" s="30"/>
      <c r="Q57" s="12"/>
      <c r="R57" s="31"/>
      <c r="S57" s="104">
        <f t="shared" si="0"/>
      </c>
      <c r="T57" s="187"/>
      <c r="U57" s="188"/>
      <c r="V57" s="189"/>
      <c r="W57" s="21"/>
      <c r="X57" s="182">
        <f>T55*10000+U55*100+V55</f>
        <v>0</v>
      </c>
      <c r="BB57" t="s">
        <v>176</v>
      </c>
      <c r="BC57" t="s">
        <v>22</v>
      </c>
      <c r="BD57" t="s">
        <v>182</v>
      </c>
      <c r="BE57">
        <v>208</v>
      </c>
      <c r="BF57">
        <v>107</v>
      </c>
      <c r="BG57">
        <v>305</v>
      </c>
      <c r="BH57">
        <v>304</v>
      </c>
      <c r="BI57">
        <v>101</v>
      </c>
      <c r="BJ57">
        <v>206</v>
      </c>
      <c r="BK57">
        <v>202</v>
      </c>
      <c r="BL57">
        <v>302</v>
      </c>
    </row>
    <row r="58" spans="1:64" ht="15.75" customHeight="1">
      <c r="A58" s="16">
        <v>54</v>
      </c>
      <c r="B58" s="19" t="s">
        <v>11</v>
      </c>
      <c r="C58" s="131" t="s">
        <v>22</v>
      </c>
      <c r="D58" s="131" t="s">
        <v>90</v>
      </c>
      <c r="E58" s="11">
        <f t="shared" si="1"/>
      </c>
      <c r="F58" s="11">
        <v>60100</v>
      </c>
      <c r="G58" s="49"/>
      <c r="H58" s="50"/>
      <c r="I58" s="13">
        <f t="shared" si="4"/>
      </c>
      <c r="J58" s="108"/>
      <c r="K58" s="49"/>
      <c r="L58" s="50"/>
      <c r="M58" s="13">
        <f t="shared" si="2"/>
      </c>
      <c r="N58" s="15"/>
      <c r="O58" s="28">
        <v>1</v>
      </c>
      <c r="P58" s="30"/>
      <c r="Q58" s="12"/>
      <c r="R58" s="31"/>
      <c r="S58" s="104">
        <f t="shared" si="0"/>
      </c>
      <c r="T58" s="187"/>
      <c r="U58" s="188"/>
      <c r="V58" s="189"/>
      <c r="W58" s="21"/>
      <c r="X58" s="182">
        <f>T55*10000+U55*100+V55</f>
        <v>0</v>
      </c>
      <c r="BB58" t="s">
        <v>176</v>
      </c>
      <c r="BC58" t="s">
        <v>22</v>
      </c>
      <c r="BD58" t="s">
        <v>182</v>
      </c>
      <c r="BE58">
        <v>208</v>
      </c>
      <c r="BF58">
        <v>107</v>
      </c>
      <c r="BG58">
        <v>305</v>
      </c>
      <c r="BH58">
        <v>304</v>
      </c>
      <c r="BI58">
        <v>101</v>
      </c>
      <c r="BJ58">
        <v>206</v>
      </c>
      <c r="BK58">
        <v>202</v>
      </c>
      <c r="BL58">
        <v>302</v>
      </c>
    </row>
    <row r="59" spans="1:64" ht="15.75" customHeight="1">
      <c r="A59" s="16">
        <v>55</v>
      </c>
      <c r="B59" s="19" t="s">
        <v>11</v>
      </c>
      <c r="C59" s="131" t="s">
        <v>22</v>
      </c>
      <c r="D59" s="131" t="s">
        <v>90</v>
      </c>
      <c r="E59" s="11">
        <f t="shared" si="1"/>
      </c>
      <c r="F59" s="11">
        <v>60100</v>
      </c>
      <c r="G59" s="49"/>
      <c r="H59" s="50"/>
      <c r="I59" s="13">
        <f t="shared" si="4"/>
      </c>
      <c r="J59" s="108"/>
      <c r="K59" s="49"/>
      <c r="L59" s="50"/>
      <c r="M59" s="13">
        <f t="shared" si="2"/>
      </c>
      <c r="N59" s="15"/>
      <c r="O59" s="28">
        <v>1</v>
      </c>
      <c r="P59" s="30"/>
      <c r="Q59" s="12"/>
      <c r="R59" s="31"/>
      <c r="S59" s="104">
        <f t="shared" si="0"/>
      </c>
      <c r="T59" s="187"/>
      <c r="U59" s="188"/>
      <c r="V59" s="189"/>
      <c r="W59" s="21"/>
      <c r="X59" s="182">
        <f>T55*10000+U55*100+V55</f>
        <v>0</v>
      </c>
      <c r="BB59" t="s">
        <v>176</v>
      </c>
      <c r="BC59" t="s">
        <v>22</v>
      </c>
      <c r="BD59" t="s">
        <v>182</v>
      </c>
      <c r="BE59">
        <v>208</v>
      </c>
      <c r="BF59">
        <v>107</v>
      </c>
      <c r="BG59">
        <v>305</v>
      </c>
      <c r="BH59">
        <v>304</v>
      </c>
      <c r="BI59">
        <v>101</v>
      </c>
      <c r="BJ59">
        <v>206</v>
      </c>
      <c r="BK59">
        <v>202</v>
      </c>
      <c r="BL59">
        <v>302</v>
      </c>
    </row>
    <row r="60" spans="1:64" ht="15.75" customHeight="1" thickBot="1">
      <c r="A60" s="16">
        <v>56</v>
      </c>
      <c r="B60" s="58" t="s">
        <v>11</v>
      </c>
      <c r="C60" s="133" t="s">
        <v>22</v>
      </c>
      <c r="D60" s="133" t="s">
        <v>90</v>
      </c>
      <c r="E60" s="59">
        <f t="shared" si="1"/>
      </c>
      <c r="F60" s="59">
        <v>60100</v>
      </c>
      <c r="G60" s="60"/>
      <c r="H60" s="61"/>
      <c r="I60" s="62">
        <f t="shared" si="4"/>
      </c>
      <c r="J60" s="147"/>
      <c r="K60" s="60"/>
      <c r="L60" s="61"/>
      <c r="M60" s="62">
        <f t="shared" si="2"/>
      </c>
      <c r="N60" s="63"/>
      <c r="O60" s="64">
        <v>1</v>
      </c>
      <c r="P60" s="65"/>
      <c r="Q60" s="66"/>
      <c r="R60" s="67"/>
      <c r="S60" s="105">
        <f t="shared" si="0"/>
      </c>
      <c r="T60" s="193"/>
      <c r="U60" s="194"/>
      <c r="V60" s="195"/>
      <c r="W60" s="68"/>
      <c r="X60" s="182">
        <f>T55*10000+U55*100+V55</f>
        <v>0</v>
      </c>
      <c r="BB60" t="s">
        <v>176</v>
      </c>
      <c r="BC60" t="s">
        <v>22</v>
      </c>
      <c r="BD60" t="s">
        <v>182</v>
      </c>
      <c r="BE60">
        <v>208</v>
      </c>
      <c r="BF60">
        <v>107</v>
      </c>
      <c r="BG60">
        <v>305</v>
      </c>
      <c r="BH60">
        <v>304</v>
      </c>
      <c r="BI60">
        <v>101</v>
      </c>
      <c r="BJ60">
        <v>206</v>
      </c>
      <c r="BK60">
        <v>202</v>
      </c>
      <c r="BL60">
        <v>302</v>
      </c>
    </row>
    <row r="61" spans="1:64" ht="15.75" customHeight="1" thickTop="1">
      <c r="A61" s="16">
        <v>57</v>
      </c>
      <c r="B61" s="34" t="s">
        <v>11</v>
      </c>
      <c r="C61" s="130" t="s">
        <v>22</v>
      </c>
      <c r="D61" s="130" t="s">
        <v>92</v>
      </c>
      <c r="E61" s="35">
        <f t="shared" si="1"/>
      </c>
      <c r="F61" s="35">
        <v>60100</v>
      </c>
      <c r="G61" s="53"/>
      <c r="H61" s="54"/>
      <c r="I61" s="37">
        <f t="shared" si="4"/>
      </c>
      <c r="J61" s="107"/>
      <c r="K61" s="53"/>
      <c r="L61" s="54"/>
      <c r="M61" s="37">
        <f t="shared" si="2"/>
      </c>
      <c r="N61" s="55"/>
      <c r="O61" s="39">
        <v>1</v>
      </c>
      <c r="P61" s="40"/>
      <c r="Q61" s="36"/>
      <c r="R61" s="41"/>
      <c r="S61" s="103">
        <f t="shared" si="0"/>
      </c>
      <c r="T61" s="197"/>
      <c r="U61" s="166"/>
      <c r="V61" s="167"/>
      <c r="W61" s="21"/>
      <c r="X61" s="182">
        <f>T61*10000+U61*100+V61</f>
        <v>0</v>
      </c>
      <c r="BB61" t="s">
        <v>176</v>
      </c>
      <c r="BC61" t="s">
        <v>22</v>
      </c>
      <c r="BD61" t="s">
        <v>183</v>
      </c>
      <c r="BE61">
        <v>307</v>
      </c>
      <c r="BF61">
        <v>201</v>
      </c>
      <c r="BG61">
        <v>108</v>
      </c>
      <c r="BH61">
        <v>207</v>
      </c>
      <c r="BI61">
        <v>308</v>
      </c>
      <c r="BJ61">
        <v>301</v>
      </c>
      <c r="BK61">
        <v>104</v>
      </c>
      <c r="BL61">
        <v>105</v>
      </c>
    </row>
    <row r="62" spans="1:64" ht="15.75" customHeight="1">
      <c r="A62" s="16">
        <v>58</v>
      </c>
      <c r="B62" s="19" t="s">
        <v>11</v>
      </c>
      <c r="C62" s="131" t="s">
        <v>22</v>
      </c>
      <c r="D62" s="131" t="s">
        <v>92</v>
      </c>
      <c r="E62" s="11">
        <f t="shared" si="1"/>
      </c>
      <c r="F62" s="11">
        <v>60100</v>
      </c>
      <c r="G62" s="49"/>
      <c r="H62" s="50"/>
      <c r="I62" s="13">
        <f t="shared" si="4"/>
      </c>
      <c r="J62" s="108"/>
      <c r="K62" s="49"/>
      <c r="L62" s="50"/>
      <c r="M62" s="13">
        <f t="shared" si="2"/>
      </c>
      <c r="N62" s="15"/>
      <c r="O62" s="28">
        <v>1</v>
      </c>
      <c r="P62" s="30"/>
      <c r="Q62" s="12"/>
      <c r="R62" s="31"/>
      <c r="S62" s="104">
        <f t="shared" si="0"/>
      </c>
      <c r="T62" s="187"/>
      <c r="U62" s="188"/>
      <c r="V62" s="189"/>
      <c r="W62" s="21"/>
      <c r="X62" s="182">
        <f>T61*10000+U61*100+V61</f>
        <v>0</v>
      </c>
      <c r="BB62" t="s">
        <v>176</v>
      </c>
      <c r="BC62" t="s">
        <v>22</v>
      </c>
      <c r="BD62" t="s">
        <v>183</v>
      </c>
      <c r="BE62">
        <v>307</v>
      </c>
      <c r="BF62">
        <v>201</v>
      </c>
      <c r="BG62">
        <v>108</v>
      </c>
      <c r="BH62">
        <v>207</v>
      </c>
      <c r="BI62">
        <v>308</v>
      </c>
      <c r="BJ62">
        <v>301</v>
      </c>
      <c r="BK62">
        <v>104</v>
      </c>
      <c r="BL62">
        <v>105</v>
      </c>
    </row>
    <row r="63" spans="1:64" ht="15.75" customHeight="1">
      <c r="A63" s="16">
        <v>59</v>
      </c>
      <c r="B63" s="19" t="s">
        <v>11</v>
      </c>
      <c r="C63" s="131" t="s">
        <v>22</v>
      </c>
      <c r="D63" s="131" t="s">
        <v>92</v>
      </c>
      <c r="E63" s="11">
        <f t="shared" si="1"/>
      </c>
      <c r="F63" s="11">
        <v>60100</v>
      </c>
      <c r="G63" s="49"/>
      <c r="H63" s="50"/>
      <c r="I63" s="13">
        <f t="shared" si="4"/>
      </c>
      <c r="J63" s="108"/>
      <c r="K63" s="49"/>
      <c r="L63" s="50"/>
      <c r="M63" s="13">
        <f t="shared" si="2"/>
      </c>
      <c r="N63" s="15"/>
      <c r="O63" s="28">
        <v>1</v>
      </c>
      <c r="P63" s="30"/>
      <c r="Q63" s="12"/>
      <c r="R63" s="31"/>
      <c r="S63" s="104">
        <f t="shared" si="0"/>
      </c>
      <c r="T63" s="187"/>
      <c r="U63" s="188"/>
      <c r="V63" s="189"/>
      <c r="W63" s="21"/>
      <c r="X63" s="182">
        <f>T61*10000+U61*100+V61</f>
        <v>0</v>
      </c>
      <c r="BB63" t="s">
        <v>176</v>
      </c>
      <c r="BC63" t="s">
        <v>22</v>
      </c>
      <c r="BD63" t="s">
        <v>183</v>
      </c>
      <c r="BE63">
        <v>307</v>
      </c>
      <c r="BF63">
        <v>201</v>
      </c>
      <c r="BG63">
        <v>108</v>
      </c>
      <c r="BH63">
        <v>207</v>
      </c>
      <c r="BI63">
        <v>308</v>
      </c>
      <c r="BJ63">
        <v>301</v>
      </c>
      <c r="BK63">
        <v>104</v>
      </c>
      <c r="BL63">
        <v>105</v>
      </c>
    </row>
    <row r="64" spans="1:64" ht="15.75" customHeight="1">
      <c r="A64" s="16">
        <v>60</v>
      </c>
      <c r="B64" s="19" t="s">
        <v>11</v>
      </c>
      <c r="C64" s="131" t="s">
        <v>22</v>
      </c>
      <c r="D64" s="131" t="s">
        <v>92</v>
      </c>
      <c r="E64" s="11">
        <f t="shared" si="1"/>
      </c>
      <c r="F64" s="11">
        <v>60100</v>
      </c>
      <c r="G64" s="49"/>
      <c r="H64" s="50"/>
      <c r="I64" s="13">
        <f t="shared" si="4"/>
      </c>
      <c r="J64" s="108"/>
      <c r="K64" s="49"/>
      <c r="L64" s="50"/>
      <c r="M64" s="13">
        <f t="shared" si="2"/>
      </c>
      <c r="N64" s="15"/>
      <c r="O64" s="28">
        <v>1</v>
      </c>
      <c r="P64" s="30"/>
      <c r="Q64" s="12"/>
      <c r="R64" s="31"/>
      <c r="S64" s="104">
        <f t="shared" si="0"/>
      </c>
      <c r="T64" s="187"/>
      <c r="U64" s="188"/>
      <c r="V64" s="189"/>
      <c r="W64" s="21"/>
      <c r="X64" s="182">
        <f>T61*10000+U61*100+V61</f>
        <v>0</v>
      </c>
      <c r="BB64" t="s">
        <v>176</v>
      </c>
      <c r="BC64" t="s">
        <v>22</v>
      </c>
      <c r="BD64" t="s">
        <v>183</v>
      </c>
      <c r="BE64">
        <v>307</v>
      </c>
      <c r="BF64">
        <v>201</v>
      </c>
      <c r="BG64">
        <v>108</v>
      </c>
      <c r="BH64">
        <v>207</v>
      </c>
      <c r="BI64">
        <v>308</v>
      </c>
      <c r="BJ64">
        <v>301</v>
      </c>
      <c r="BK64">
        <v>104</v>
      </c>
      <c r="BL64">
        <v>105</v>
      </c>
    </row>
    <row r="65" spans="1:64" ht="15.75" customHeight="1">
      <c r="A65" s="16">
        <v>61</v>
      </c>
      <c r="B65" s="19" t="s">
        <v>11</v>
      </c>
      <c r="C65" s="131" t="s">
        <v>22</v>
      </c>
      <c r="D65" s="131" t="s">
        <v>92</v>
      </c>
      <c r="E65" s="11">
        <f t="shared" si="1"/>
      </c>
      <c r="F65" s="11">
        <v>60100</v>
      </c>
      <c r="G65" s="49"/>
      <c r="H65" s="50"/>
      <c r="I65" s="13">
        <f t="shared" si="4"/>
      </c>
      <c r="J65" s="108"/>
      <c r="K65" s="49"/>
      <c r="L65" s="50"/>
      <c r="M65" s="13">
        <f t="shared" si="2"/>
      </c>
      <c r="N65" s="15"/>
      <c r="O65" s="28">
        <v>1</v>
      </c>
      <c r="P65" s="30"/>
      <c r="Q65" s="12"/>
      <c r="R65" s="31"/>
      <c r="S65" s="104">
        <f t="shared" si="0"/>
      </c>
      <c r="T65" s="187"/>
      <c r="U65" s="188"/>
      <c r="V65" s="189"/>
      <c r="W65" s="21"/>
      <c r="X65" s="182">
        <f>T61*10000+U61*100+V61</f>
        <v>0</v>
      </c>
      <c r="BB65" t="s">
        <v>176</v>
      </c>
      <c r="BC65" t="s">
        <v>22</v>
      </c>
      <c r="BD65" t="s">
        <v>183</v>
      </c>
      <c r="BE65">
        <v>307</v>
      </c>
      <c r="BF65">
        <v>201</v>
      </c>
      <c r="BG65">
        <v>108</v>
      </c>
      <c r="BH65">
        <v>207</v>
      </c>
      <c r="BI65">
        <v>308</v>
      </c>
      <c r="BJ65">
        <v>301</v>
      </c>
      <c r="BK65">
        <v>104</v>
      </c>
      <c r="BL65">
        <v>105</v>
      </c>
    </row>
    <row r="66" spans="1:64" ht="15.75" customHeight="1" thickBot="1">
      <c r="A66" s="16">
        <v>62</v>
      </c>
      <c r="B66" s="22" t="s">
        <v>11</v>
      </c>
      <c r="C66" s="132" t="s">
        <v>22</v>
      </c>
      <c r="D66" s="132" t="s">
        <v>92</v>
      </c>
      <c r="E66" s="23">
        <f t="shared" si="1"/>
      </c>
      <c r="F66" s="23">
        <v>60100</v>
      </c>
      <c r="G66" s="51"/>
      <c r="H66" s="52"/>
      <c r="I66" s="25">
        <f t="shared" si="4"/>
      </c>
      <c r="J66" s="148"/>
      <c r="K66" s="51"/>
      <c r="L66" s="52"/>
      <c r="M66" s="25">
        <f t="shared" si="2"/>
      </c>
      <c r="N66" s="26"/>
      <c r="O66" s="29">
        <v>1</v>
      </c>
      <c r="P66" s="32"/>
      <c r="Q66" s="24"/>
      <c r="R66" s="33"/>
      <c r="S66" s="106">
        <f t="shared" si="0"/>
      </c>
      <c r="T66" s="190"/>
      <c r="U66" s="191"/>
      <c r="V66" s="192"/>
      <c r="W66" s="27"/>
      <c r="X66" s="182">
        <f>T61*10000+U61*100+V61</f>
        <v>0</v>
      </c>
      <c r="BB66" t="s">
        <v>176</v>
      </c>
      <c r="BC66" t="s">
        <v>22</v>
      </c>
      <c r="BD66" t="s">
        <v>183</v>
      </c>
      <c r="BE66">
        <v>307</v>
      </c>
      <c r="BF66">
        <v>201</v>
      </c>
      <c r="BG66">
        <v>108</v>
      </c>
      <c r="BH66">
        <v>207</v>
      </c>
      <c r="BI66">
        <v>308</v>
      </c>
      <c r="BJ66">
        <v>301</v>
      </c>
      <c r="BK66">
        <v>104</v>
      </c>
      <c r="BL66">
        <v>105</v>
      </c>
    </row>
    <row r="67" spans="18:24" ht="13.5">
      <c r="R67" s="119" t="s">
        <v>23</v>
      </c>
      <c r="S67" s="120" t="s">
        <v>17</v>
      </c>
      <c r="T67" s="196"/>
      <c r="U67" s="173"/>
      <c r="V67" s="174"/>
      <c r="W67" s="112"/>
      <c r="X67" s="182">
        <f>T67*10000+U67*100+V67</f>
        <v>0</v>
      </c>
    </row>
    <row r="68" spans="18:24" ht="13.5">
      <c r="R68" s="121" t="s">
        <v>68</v>
      </c>
      <c r="S68" s="122" t="s">
        <v>66</v>
      </c>
      <c r="T68" s="187"/>
      <c r="U68" s="169"/>
      <c r="V68" s="170"/>
      <c r="W68" s="21"/>
      <c r="X68" s="200">
        <f>U68*100+V68</f>
        <v>0</v>
      </c>
    </row>
    <row r="69" spans="18:24" ht="13.5">
      <c r="R69" s="143">
        <f>S47</f>
      </c>
      <c r="S69" s="122" t="s">
        <v>67</v>
      </c>
      <c r="T69" s="187"/>
      <c r="U69" s="169"/>
      <c r="V69" s="170"/>
      <c r="W69" s="21"/>
      <c r="X69" s="200">
        <f>U69*100+V69</f>
        <v>0</v>
      </c>
    </row>
    <row r="70" spans="18:24" ht="14.25" thickBot="1">
      <c r="R70" s="141">
        <f>I47</f>
      </c>
      <c r="S70" s="123" t="s">
        <v>13</v>
      </c>
      <c r="T70" s="190"/>
      <c r="U70" s="171"/>
      <c r="V70" s="172"/>
      <c r="W70" s="27"/>
      <c r="X70" s="182">
        <f>T70*10000+U70*100+V70</f>
        <v>0</v>
      </c>
    </row>
    <row r="71" spans="18:24" ht="13.5">
      <c r="R71" s="119" t="s">
        <v>23</v>
      </c>
      <c r="S71" s="120" t="s">
        <v>17</v>
      </c>
      <c r="T71" s="196"/>
      <c r="U71" s="173"/>
      <c r="V71" s="174"/>
      <c r="W71" s="112"/>
      <c r="X71" s="182">
        <f>T71*10000+U71*100+V71</f>
        <v>0</v>
      </c>
    </row>
    <row r="72" spans="18:24" ht="13.5">
      <c r="R72" s="121" t="s">
        <v>68</v>
      </c>
      <c r="S72" s="122" t="s">
        <v>66</v>
      </c>
      <c r="T72" s="187"/>
      <c r="U72" s="169"/>
      <c r="V72" s="170"/>
      <c r="W72" s="21"/>
      <c r="X72" s="200">
        <f>U72*100+V72</f>
        <v>0</v>
      </c>
    </row>
    <row r="73" spans="18:24" ht="13.5">
      <c r="R73" s="143">
        <f>S48</f>
      </c>
      <c r="S73" s="122" t="s">
        <v>67</v>
      </c>
      <c r="T73" s="187"/>
      <c r="U73" s="169"/>
      <c r="V73" s="170"/>
      <c r="W73" s="21"/>
      <c r="X73" s="200">
        <f>U73*100+V73</f>
        <v>0</v>
      </c>
    </row>
    <row r="74" spans="18:24" ht="14.25" thickBot="1">
      <c r="R74" s="141">
        <f>I48</f>
      </c>
      <c r="S74" s="123" t="s">
        <v>13</v>
      </c>
      <c r="T74" s="190"/>
      <c r="U74" s="171"/>
      <c r="V74" s="172"/>
      <c r="W74" s="27"/>
      <c r="X74" s="182">
        <f>T74*10000+U74*100+V74</f>
        <v>0</v>
      </c>
    </row>
  </sheetData>
  <sheetProtection password="CC25" sheet="1" objects="1" scenarios="1"/>
  <mergeCells count="9">
    <mergeCell ref="T1:W1"/>
    <mergeCell ref="Y46:AB46"/>
    <mergeCell ref="AC46:AF46"/>
    <mergeCell ref="AG46:AJ46"/>
    <mergeCell ref="AK46:AN46"/>
    <mergeCell ref="T4:V4"/>
    <mergeCell ref="T47:V47"/>
    <mergeCell ref="T48:V48"/>
    <mergeCell ref="T2:W2"/>
  </mergeCells>
  <conditionalFormatting sqref="T2:X2">
    <cfRule type="containsText" priority="1" dxfId="3" operator="containsText" stopIfTrue="1" text="都県">
      <formula>NOT(ISERROR(SEARCH("都県",T2)))</formula>
    </cfRule>
  </conditionalFormatting>
  <dataValidations count="7">
    <dataValidation allowBlank="1" showInputMessage="1" showErrorMessage="1" imeMode="halfKatakana" sqref="K5:L66 R5:R66"/>
    <dataValidation allowBlank="1" showInputMessage="1" showErrorMessage="1" imeMode="halfAlpha" sqref="N5:O66 S49:S66 W5:W74 X35:X48 X68:X69 X72:X73"/>
    <dataValidation type="list" allowBlank="1" showInputMessage="1" showErrorMessage="1" sqref="J5:J66">
      <formula1>"○"</formula1>
    </dataValidation>
    <dataValidation type="whole" allowBlank="1" showInputMessage="1" showErrorMessage="1" imeMode="disabled" sqref="T49:V74">
      <formula1>0</formula1>
      <formula2>99</formula2>
    </dataValidation>
    <dataValidation type="whole" allowBlank="1" showInputMessage="1" showErrorMessage="1" imeMode="disabled" sqref="T47:V48">
      <formula1>0</formula1>
      <formula2>3500</formula2>
    </dataValidation>
    <dataValidation type="whole" allowBlank="1" showInputMessage="1" showErrorMessage="1" imeMode="halfAlpha" sqref="X5:X34 X49:X67 X70:X71 X74">
      <formula1>0</formula1>
      <formula2>3500</formula2>
    </dataValidation>
    <dataValidation type="whole" allowBlank="1" showInputMessage="1" showErrorMessage="1" imeMode="disabled" sqref="T5:V34 T35:V46">
      <formula1>0</formula1>
      <formula2>99</formula2>
    </dataValidation>
  </dataValidations>
  <printOptions/>
  <pageMargins left="0.5905511811023623" right="0.5905511811023623" top="0.7874015748031497" bottom="0.3937007874015748" header="0.31496062992125984" footer="0.31496062992125984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65"/>
  <sheetViews>
    <sheetView view="pageBreakPreview" zoomScaleSheetLayoutView="100"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S2" sqref="S2"/>
    </sheetView>
  </sheetViews>
  <sheetFormatPr defaultColWidth="9.140625" defaultRowHeight="15"/>
  <cols>
    <col min="2" max="2" width="5.57421875" style="0" customWidth="1"/>
    <col min="3" max="3" width="7.57421875" style="0" customWidth="1"/>
    <col min="4" max="4" width="5.57421875" style="0" customWidth="1"/>
    <col min="5" max="5" width="5.57421875" style="0" hidden="1" customWidth="1"/>
    <col min="6" max="6" width="11.140625" style="0" hidden="1" customWidth="1"/>
    <col min="7" max="8" width="6.57421875" style="0" customWidth="1"/>
    <col min="9" max="9" width="16.140625" style="0" hidden="1" customWidth="1"/>
    <col min="10" max="10" width="4.57421875" style="0" customWidth="1"/>
    <col min="11" max="12" width="6.57421875" style="0" customWidth="1"/>
    <col min="13" max="13" width="16.140625" style="0" hidden="1" customWidth="1"/>
    <col min="14" max="14" width="4.57421875" style="0" customWidth="1"/>
    <col min="15" max="15" width="5.57421875" style="0" hidden="1" customWidth="1"/>
    <col min="16" max="16" width="25.57421875" style="0" customWidth="1"/>
    <col min="17" max="17" width="13.57421875" style="0" customWidth="1"/>
    <col min="18" max="18" width="15.57421875" style="0" customWidth="1"/>
    <col min="19" max="19" width="5.57421875" style="0" customWidth="1"/>
    <col min="20" max="22" width="3.57421875" style="0" customWidth="1"/>
    <col min="23" max="23" width="5.57421875" style="0" customWidth="1"/>
    <col min="24" max="24" width="9.57421875" style="310" hidden="1" customWidth="1"/>
    <col min="25" max="27" width="3.57421875" style="0" customWidth="1"/>
    <col min="28" max="28" width="5.57421875" style="0" customWidth="1"/>
    <col min="29" max="31" width="3.57421875" style="0" customWidth="1"/>
    <col min="32" max="32" width="5.57421875" style="0" customWidth="1"/>
    <col min="33" max="35" width="3.57421875" style="0" customWidth="1"/>
    <col min="36" max="36" width="5.57421875" style="0" customWidth="1"/>
    <col min="37" max="39" width="3.57421875" style="0" customWidth="1"/>
    <col min="40" max="40" width="5.57421875" style="0" customWidth="1"/>
    <col min="54" max="54" width="5.28125" style="0" hidden="1" customWidth="1"/>
    <col min="55" max="55" width="9.140625" style="0" hidden="1" customWidth="1"/>
    <col min="56" max="56" width="8.421875" style="0" hidden="1" customWidth="1"/>
    <col min="57" max="64" width="7.28125" style="0" hidden="1" customWidth="1"/>
  </cols>
  <sheetData>
    <row r="1" spans="2:24" ht="19.5" customHeight="1" thickBo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S1" s="57" t="s">
        <v>0</v>
      </c>
      <c r="T1" s="164" t="s">
        <v>1</v>
      </c>
      <c r="U1" s="164"/>
      <c r="V1" s="164"/>
      <c r="W1" s="164"/>
      <c r="X1" s="183"/>
    </row>
    <row r="2" spans="2:24" ht="24.75" customHeight="1" thickBot="1">
      <c r="B2" s="4"/>
      <c r="C2" s="5" t="s">
        <v>4</v>
      </c>
      <c r="D2" s="5"/>
      <c r="E2" s="5"/>
      <c r="F2" s="2"/>
      <c r="G2" s="2"/>
      <c r="H2" s="2"/>
      <c r="I2" s="2"/>
      <c r="J2" s="2"/>
      <c r="K2" s="10"/>
      <c r="L2" s="6"/>
      <c r="M2" s="6"/>
      <c r="O2" s="10"/>
      <c r="R2" s="8" t="s">
        <v>2</v>
      </c>
      <c r="S2" s="69"/>
      <c r="T2" s="161" t="str">
        <f>IF(S2="","←都県ﾅﾝﾊﾞｰを入力",VLOOKUP(S2,AC5:AD12,2,FALSE))</f>
        <v>←都県ﾅﾝﾊﾞｰを入力</v>
      </c>
      <c r="U2" s="162"/>
      <c r="V2" s="162"/>
      <c r="W2" s="163"/>
      <c r="X2" s="165"/>
    </row>
    <row r="3" spans="2:17" ht="15" customHeight="1" thickBot="1">
      <c r="B3" s="6"/>
      <c r="C3" s="2"/>
      <c r="D3" s="2"/>
      <c r="E3" s="2"/>
      <c r="F3" s="2"/>
      <c r="G3" s="2"/>
      <c r="H3" s="2"/>
      <c r="I3" s="2"/>
      <c r="J3" s="2"/>
      <c r="K3" s="6"/>
      <c r="L3" s="6"/>
      <c r="M3" s="6"/>
      <c r="N3" s="2"/>
      <c r="O3" s="2"/>
      <c r="P3" s="2"/>
      <c r="Q3" s="2"/>
    </row>
    <row r="4" spans="2:64" ht="15.75" customHeight="1" thickBot="1">
      <c r="B4" s="70" t="s">
        <v>5</v>
      </c>
      <c r="C4" s="71" t="s">
        <v>6</v>
      </c>
      <c r="D4" s="71"/>
      <c r="E4" s="71"/>
      <c r="F4" s="71" t="s">
        <v>24</v>
      </c>
      <c r="G4" s="99" t="s">
        <v>25</v>
      </c>
      <c r="H4" s="74" t="s">
        <v>26</v>
      </c>
      <c r="I4" s="71" t="s">
        <v>27</v>
      </c>
      <c r="J4" s="102" t="s">
        <v>65</v>
      </c>
      <c r="K4" s="99" t="s">
        <v>28</v>
      </c>
      <c r="L4" s="74" t="s">
        <v>29</v>
      </c>
      <c r="M4" s="71" t="s">
        <v>30</v>
      </c>
      <c r="N4" s="71" t="s">
        <v>31</v>
      </c>
      <c r="O4" s="72" t="s">
        <v>33</v>
      </c>
      <c r="P4" s="70" t="s">
        <v>32</v>
      </c>
      <c r="Q4" s="71" t="s">
        <v>34</v>
      </c>
      <c r="R4" s="73" t="s">
        <v>64</v>
      </c>
      <c r="S4" s="74" t="s">
        <v>35</v>
      </c>
      <c r="T4" s="158" t="s">
        <v>36</v>
      </c>
      <c r="U4" s="159"/>
      <c r="V4" s="160"/>
      <c r="W4" s="73" t="s">
        <v>37</v>
      </c>
      <c r="X4" s="184"/>
      <c r="BE4" t="s">
        <v>165</v>
      </c>
      <c r="BF4" t="s">
        <v>166</v>
      </c>
      <c r="BG4" t="s">
        <v>167</v>
      </c>
      <c r="BH4" t="s">
        <v>168</v>
      </c>
      <c r="BI4" t="s">
        <v>169</v>
      </c>
      <c r="BJ4" t="s">
        <v>170</v>
      </c>
      <c r="BK4" t="s">
        <v>171</v>
      </c>
      <c r="BL4" t="s">
        <v>172</v>
      </c>
    </row>
    <row r="5" spans="1:64" ht="15.75" customHeight="1" thickTop="1">
      <c r="A5" s="16">
        <v>1</v>
      </c>
      <c r="B5" s="96" t="s">
        <v>7</v>
      </c>
      <c r="C5" s="135" t="s">
        <v>8</v>
      </c>
      <c r="D5" s="136" t="s">
        <v>87</v>
      </c>
      <c r="E5" s="93">
        <f>IF($S$2=8,BE5,IF($S$2=9,BF5,IF($S$2=10,BG5,IF($S$2=11,BH5,IF($S$2=12,BI5,IF($S$2=13,BJ5,IF($S$2=14,BK5,IF($S$2=15,BL5,""))))))))</f>
      </c>
      <c r="F5" s="93" t="s">
        <v>57</v>
      </c>
      <c r="G5" s="47"/>
      <c r="H5" s="48"/>
      <c r="I5" s="75">
        <f>IF(G5="","",G5&amp;"　"&amp;H5)</f>
      </c>
      <c r="J5" s="107"/>
      <c r="K5" s="47"/>
      <c r="L5" s="48"/>
      <c r="M5" s="75">
        <f>IF(K5="","",K5&amp;" "&amp;L5)</f>
      </c>
      <c r="N5" s="79">
        <v>1</v>
      </c>
      <c r="O5" s="80">
        <v>2</v>
      </c>
      <c r="P5" s="40"/>
      <c r="Q5" s="36"/>
      <c r="R5" s="41"/>
      <c r="S5" s="85">
        <f aca="true" t="shared" si="0" ref="S5:S57">IF($S$2="","",$S$2*100+A5)</f>
      </c>
      <c r="T5" s="311"/>
      <c r="U5" s="166"/>
      <c r="V5" s="167"/>
      <c r="W5" s="20"/>
      <c r="X5" s="181">
        <f>T5*10000+U5*100+V5</f>
        <v>0</v>
      </c>
      <c r="AC5">
        <v>8</v>
      </c>
      <c r="AD5" t="s">
        <v>38</v>
      </c>
      <c r="BB5" t="s">
        <v>173</v>
      </c>
      <c r="BC5" t="s">
        <v>8</v>
      </c>
      <c r="BD5" t="s">
        <v>87</v>
      </c>
      <c r="BE5">
        <v>107</v>
      </c>
      <c r="BF5">
        <v>101</v>
      </c>
      <c r="BG5">
        <v>304</v>
      </c>
      <c r="BH5">
        <v>208</v>
      </c>
      <c r="BI5">
        <v>104</v>
      </c>
      <c r="BJ5">
        <v>202</v>
      </c>
      <c r="BK5">
        <v>203</v>
      </c>
      <c r="BL5">
        <v>302</v>
      </c>
    </row>
    <row r="6" spans="1:64" ht="15.75" customHeight="1">
      <c r="A6" s="16">
        <v>2</v>
      </c>
      <c r="B6" s="92" t="s">
        <v>7</v>
      </c>
      <c r="C6" s="137" t="s">
        <v>8</v>
      </c>
      <c r="D6" s="137" t="s">
        <v>89</v>
      </c>
      <c r="E6" s="91">
        <f aca="true" t="shared" si="1" ref="E6:E57">IF($S$2=8,BE6,IF($S$2=9,BF6,IF($S$2=10,BG6,IF($S$2=11,BH6,IF($S$2=12,BI6,IF($S$2=13,BJ6,IF($S$2=14,BK6,IF($S$2=15,BL6,""))))))))</f>
      </c>
      <c r="F6" s="91" t="s">
        <v>57</v>
      </c>
      <c r="G6" s="49"/>
      <c r="H6" s="50"/>
      <c r="I6" s="76">
        <f>IF(G6="","",G6&amp;"　"&amp;H6)</f>
      </c>
      <c r="J6" s="108"/>
      <c r="K6" s="49"/>
      <c r="L6" s="50"/>
      <c r="M6" s="76">
        <f aca="true" t="shared" si="2" ref="M6:M57">IF(K6="","",K6&amp;" "&amp;L6)</f>
      </c>
      <c r="N6" s="81">
        <v>1</v>
      </c>
      <c r="O6" s="82">
        <v>2</v>
      </c>
      <c r="P6" s="30"/>
      <c r="Q6" s="12"/>
      <c r="R6" s="31"/>
      <c r="S6" s="86">
        <f t="shared" si="0"/>
      </c>
      <c r="T6" s="312"/>
      <c r="U6" s="169"/>
      <c r="V6" s="170"/>
      <c r="W6" s="20"/>
      <c r="X6" s="181">
        <f aca="true" t="shared" si="3" ref="X6:X37">T6*10000+U6*100+V6</f>
        <v>0</v>
      </c>
      <c r="AC6">
        <v>9</v>
      </c>
      <c r="AD6" t="s">
        <v>39</v>
      </c>
      <c r="BB6" t="s">
        <v>173</v>
      </c>
      <c r="BC6" t="s">
        <v>8</v>
      </c>
      <c r="BD6" t="s">
        <v>89</v>
      </c>
      <c r="BE6">
        <v>204</v>
      </c>
      <c r="BF6">
        <v>206</v>
      </c>
      <c r="BG6">
        <v>102</v>
      </c>
      <c r="BH6">
        <v>305</v>
      </c>
      <c r="BI6">
        <v>201</v>
      </c>
      <c r="BJ6">
        <v>105</v>
      </c>
      <c r="BK6">
        <v>308</v>
      </c>
      <c r="BL6">
        <v>108</v>
      </c>
    </row>
    <row r="7" spans="1:64" ht="15.75" customHeight="1">
      <c r="A7" s="16">
        <v>3</v>
      </c>
      <c r="B7" s="92" t="s">
        <v>7</v>
      </c>
      <c r="C7" s="137" t="s">
        <v>8</v>
      </c>
      <c r="D7" s="137" t="s">
        <v>91</v>
      </c>
      <c r="E7" s="91">
        <f t="shared" si="1"/>
      </c>
      <c r="F7" s="91" t="s">
        <v>57</v>
      </c>
      <c r="G7" s="49"/>
      <c r="H7" s="50"/>
      <c r="I7" s="76">
        <f aca="true" t="shared" si="4" ref="I7:I57">IF(G7="","",G7&amp;"　"&amp;H7)</f>
      </c>
      <c r="J7" s="108"/>
      <c r="K7" s="49"/>
      <c r="L7" s="50"/>
      <c r="M7" s="76">
        <f t="shared" si="2"/>
      </c>
      <c r="N7" s="81">
        <v>1</v>
      </c>
      <c r="O7" s="82">
        <v>2</v>
      </c>
      <c r="P7" s="30"/>
      <c r="Q7" s="12"/>
      <c r="R7" s="31"/>
      <c r="S7" s="86">
        <f t="shared" si="0"/>
      </c>
      <c r="T7" s="312"/>
      <c r="U7" s="169"/>
      <c r="V7" s="170"/>
      <c r="W7" s="20"/>
      <c r="X7" s="181">
        <f t="shared" si="3"/>
        <v>0</v>
      </c>
      <c r="AC7">
        <v>10</v>
      </c>
      <c r="AD7" t="s">
        <v>40</v>
      </c>
      <c r="BB7" t="s">
        <v>173</v>
      </c>
      <c r="BC7" t="s">
        <v>8</v>
      </c>
      <c r="BD7" t="s">
        <v>91</v>
      </c>
      <c r="BE7">
        <v>301</v>
      </c>
      <c r="BF7">
        <v>303</v>
      </c>
      <c r="BG7">
        <v>207</v>
      </c>
      <c r="BH7">
        <v>103</v>
      </c>
      <c r="BI7">
        <v>306</v>
      </c>
      <c r="BJ7">
        <v>307</v>
      </c>
      <c r="BK7">
        <v>106</v>
      </c>
      <c r="BL7">
        <v>205</v>
      </c>
    </row>
    <row r="8" spans="1:64" ht="15.75" customHeight="1">
      <c r="A8" s="16">
        <v>4</v>
      </c>
      <c r="B8" s="92" t="s">
        <v>9</v>
      </c>
      <c r="C8" s="137" t="s">
        <v>8</v>
      </c>
      <c r="D8" s="137" t="s">
        <v>87</v>
      </c>
      <c r="E8" s="91">
        <f t="shared" si="1"/>
      </c>
      <c r="F8" s="91" t="s">
        <v>47</v>
      </c>
      <c r="G8" s="49"/>
      <c r="H8" s="50"/>
      <c r="I8" s="76">
        <f t="shared" si="4"/>
      </c>
      <c r="J8" s="108"/>
      <c r="K8" s="49"/>
      <c r="L8" s="50"/>
      <c r="M8" s="76">
        <f t="shared" si="2"/>
      </c>
      <c r="N8" s="81">
        <v>2</v>
      </c>
      <c r="O8" s="82">
        <v>2</v>
      </c>
      <c r="P8" s="30"/>
      <c r="Q8" s="12"/>
      <c r="R8" s="31"/>
      <c r="S8" s="86">
        <f t="shared" si="0"/>
      </c>
      <c r="T8" s="312"/>
      <c r="U8" s="169"/>
      <c r="V8" s="170"/>
      <c r="W8" s="20"/>
      <c r="X8" s="181">
        <f t="shared" si="3"/>
        <v>0</v>
      </c>
      <c r="AC8">
        <v>11</v>
      </c>
      <c r="AD8" t="s">
        <v>41</v>
      </c>
      <c r="BB8" t="s">
        <v>174</v>
      </c>
      <c r="BC8" t="s">
        <v>8</v>
      </c>
      <c r="BD8" t="s">
        <v>87</v>
      </c>
      <c r="BE8">
        <v>103</v>
      </c>
      <c r="BF8">
        <v>104</v>
      </c>
      <c r="BG8">
        <v>203</v>
      </c>
      <c r="BH8">
        <v>304</v>
      </c>
      <c r="BI8">
        <v>107</v>
      </c>
      <c r="BJ8">
        <v>207</v>
      </c>
      <c r="BK8">
        <v>303</v>
      </c>
      <c r="BL8">
        <v>204</v>
      </c>
    </row>
    <row r="9" spans="1:64" ht="15.75" customHeight="1">
      <c r="A9" s="16">
        <v>5</v>
      </c>
      <c r="B9" s="92" t="s">
        <v>9</v>
      </c>
      <c r="C9" s="137" t="s">
        <v>8</v>
      </c>
      <c r="D9" s="137" t="s">
        <v>89</v>
      </c>
      <c r="E9" s="91">
        <f t="shared" si="1"/>
      </c>
      <c r="F9" s="91" t="s">
        <v>47</v>
      </c>
      <c r="G9" s="49"/>
      <c r="H9" s="50"/>
      <c r="I9" s="76">
        <f t="shared" si="4"/>
      </c>
      <c r="J9" s="108"/>
      <c r="K9" s="49"/>
      <c r="L9" s="50"/>
      <c r="M9" s="76">
        <f t="shared" si="2"/>
      </c>
      <c r="N9" s="81">
        <v>2</v>
      </c>
      <c r="O9" s="82">
        <v>2</v>
      </c>
      <c r="P9" s="30"/>
      <c r="Q9" s="12"/>
      <c r="R9" s="31"/>
      <c r="S9" s="86">
        <f t="shared" si="0"/>
      </c>
      <c r="T9" s="312"/>
      <c r="U9" s="169"/>
      <c r="V9" s="170"/>
      <c r="W9" s="20"/>
      <c r="X9" s="181">
        <f t="shared" si="3"/>
        <v>0</v>
      </c>
      <c r="AC9">
        <v>12</v>
      </c>
      <c r="AD9" t="s">
        <v>42</v>
      </c>
      <c r="BB9" t="s">
        <v>174</v>
      </c>
      <c r="BC9" t="s">
        <v>8</v>
      </c>
      <c r="BD9" t="s">
        <v>89</v>
      </c>
      <c r="BE9">
        <v>206</v>
      </c>
      <c r="BF9">
        <v>205</v>
      </c>
      <c r="BG9">
        <v>302</v>
      </c>
      <c r="BH9">
        <v>101</v>
      </c>
      <c r="BI9">
        <v>202</v>
      </c>
      <c r="BJ9">
        <v>305</v>
      </c>
      <c r="BK9">
        <v>108</v>
      </c>
      <c r="BL9">
        <v>105</v>
      </c>
    </row>
    <row r="10" spans="1:64" ht="15.75" customHeight="1">
      <c r="A10" s="16">
        <v>6</v>
      </c>
      <c r="B10" s="92" t="s">
        <v>9</v>
      </c>
      <c r="C10" s="137" t="s">
        <v>8</v>
      </c>
      <c r="D10" s="137" t="s">
        <v>91</v>
      </c>
      <c r="E10" s="91">
        <f t="shared" si="1"/>
      </c>
      <c r="F10" s="91" t="s">
        <v>47</v>
      </c>
      <c r="G10" s="49"/>
      <c r="H10" s="50"/>
      <c r="I10" s="76">
        <f t="shared" si="4"/>
      </c>
      <c r="J10" s="108"/>
      <c r="K10" s="49"/>
      <c r="L10" s="50"/>
      <c r="M10" s="76">
        <f t="shared" si="2"/>
      </c>
      <c r="N10" s="81">
        <v>2</v>
      </c>
      <c r="O10" s="82">
        <v>2</v>
      </c>
      <c r="P10" s="30"/>
      <c r="Q10" s="12"/>
      <c r="R10" s="31"/>
      <c r="S10" s="86">
        <f t="shared" si="0"/>
      </c>
      <c r="T10" s="312"/>
      <c r="U10" s="169"/>
      <c r="V10" s="170"/>
      <c r="W10" s="20"/>
      <c r="X10" s="181">
        <f t="shared" si="3"/>
        <v>0</v>
      </c>
      <c r="AC10">
        <v>13</v>
      </c>
      <c r="AD10" t="s">
        <v>43</v>
      </c>
      <c r="BB10" t="s">
        <v>174</v>
      </c>
      <c r="BC10" t="s">
        <v>8</v>
      </c>
      <c r="BD10" t="s">
        <v>91</v>
      </c>
      <c r="BE10">
        <v>301</v>
      </c>
      <c r="BF10">
        <v>308</v>
      </c>
      <c r="BG10">
        <v>106</v>
      </c>
      <c r="BH10">
        <v>208</v>
      </c>
      <c r="BI10">
        <v>306</v>
      </c>
      <c r="BJ10">
        <v>102</v>
      </c>
      <c r="BK10">
        <v>201</v>
      </c>
      <c r="BL10">
        <v>307</v>
      </c>
    </row>
    <row r="11" spans="1:64" ht="15.75" customHeight="1">
      <c r="A11" s="16">
        <v>7</v>
      </c>
      <c r="B11" s="92" t="s">
        <v>10</v>
      </c>
      <c r="C11" s="137" t="s">
        <v>8</v>
      </c>
      <c r="D11" s="137" t="s">
        <v>87</v>
      </c>
      <c r="E11" s="91">
        <f t="shared" si="1"/>
      </c>
      <c r="F11" s="91" t="s">
        <v>59</v>
      </c>
      <c r="G11" s="49"/>
      <c r="H11" s="50"/>
      <c r="I11" s="76">
        <f t="shared" si="4"/>
      </c>
      <c r="J11" s="108"/>
      <c r="K11" s="49"/>
      <c r="L11" s="50"/>
      <c r="M11" s="76">
        <f t="shared" si="2"/>
      </c>
      <c r="N11" s="81">
        <v>3</v>
      </c>
      <c r="O11" s="82">
        <v>2</v>
      </c>
      <c r="P11" s="30"/>
      <c r="Q11" s="12"/>
      <c r="R11" s="31"/>
      <c r="S11" s="86">
        <f t="shared" si="0"/>
      </c>
      <c r="T11" s="312"/>
      <c r="U11" s="169"/>
      <c r="V11" s="170"/>
      <c r="W11" s="20"/>
      <c r="X11" s="181">
        <f t="shared" si="3"/>
        <v>0</v>
      </c>
      <c r="AC11">
        <v>14</v>
      </c>
      <c r="AD11" t="s">
        <v>44</v>
      </c>
      <c r="BB11" t="s">
        <v>175</v>
      </c>
      <c r="BC11" t="s">
        <v>8</v>
      </c>
      <c r="BD11" t="s">
        <v>87</v>
      </c>
      <c r="BE11">
        <v>107</v>
      </c>
      <c r="BF11">
        <v>307</v>
      </c>
      <c r="BG11">
        <v>305</v>
      </c>
      <c r="BH11">
        <v>202</v>
      </c>
      <c r="BI11">
        <v>104</v>
      </c>
      <c r="BJ11">
        <v>201</v>
      </c>
      <c r="BK11">
        <v>206</v>
      </c>
      <c r="BL11">
        <v>101</v>
      </c>
    </row>
    <row r="12" spans="1:64" ht="15.75" customHeight="1">
      <c r="A12" s="16">
        <v>8</v>
      </c>
      <c r="B12" s="92" t="s">
        <v>10</v>
      </c>
      <c r="C12" s="137" t="s">
        <v>8</v>
      </c>
      <c r="D12" s="137" t="s">
        <v>89</v>
      </c>
      <c r="E12" s="91">
        <f t="shared" si="1"/>
      </c>
      <c r="F12" s="91" t="s">
        <v>59</v>
      </c>
      <c r="G12" s="49"/>
      <c r="H12" s="50"/>
      <c r="I12" s="76">
        <f t="shared" si="4"/>
      </c>
      <c r="J12" s="108"/>
      <c r="K12" s="49"/>
      <c r="L12" s="50"/>
      <c r="M12" s="76">
        <f t="shared" si="2"/>
      </c>
      <c r="N12" s="81">
        <v>3</v>
      </c>
      <c r="O12" s="82">
        <v>2</v>
      </c>
      <c r="P12" s="30"/>
      <c r="Q12" s="12"/>
      <c r="R12" s="31"/>
      <c r="S12" s="86">
        <f t="shared" si="0"/>
      </c>
      <c r="T12" s="312"/>
      <c r="U12" s="169"/>
      <c r="V12" s="170"/>
      <c r="W12" s="20"/>
      <c r="X12" s="181">
        <f t="shared" si="3"/>
        <v>0</v>
      </c>
      <c r="AC12">
        <v>15</v>
      </c>
      <c r="AD12" t="s">
        <v>45</v>
      </c>
      <c r="BB12" t="s">
        <v>175</v>
      </c>
      <c r="BC12" t="s">
        <v>8</v>
      </c>
      <c r="BD12" t="s">
        <v>89</v>
      </c>
      <c r="BE12">
        <v>208</v>
      </c>
      <c r="BF12">
        <v>204</v>
      </c>
      <c r="BG12">
        <v>108</v>
      </c>
      <c r="BH12">
        <v>306</v>
      </c>
      <c r="BI12">
        <v>301</v>
      </c>
      <c r="BJ12">
        <v>308</v>
      </c>
      <c r="BK12">
        <v>105</v>
      </c>
      <c r="BL12">
        <v>205</v>
      </c>
    </row>
    <row r="13" spans="1:64" ht="15.75" customHeight="1">
      <c r="A13" s="16">
        <v>9</v>
      </c>
      <c r="B13" s="92" t="s">
        <v>10</v>
      </c>
      <c r="C13" s="137" t="s">
        <v>8</v>
      </c>
      <c r="D13" s="137" t="s">
        <v>91</v>
      </c>
      <c r="E13" s="91">
        <f t="shared" si="1"/>
      </c>
      <c r="F13" s="91" t="s">
        <v>59</v>
      </c>
      <c r="G13" s="49"/>
      <c r="H13" s="50"/>
      <c r="I13" s="76">
        <f t="shared" si="4"/>
      </c>
      <c r="J13" s="108"/>
      <c r="K13" s="49"/>
      <c r="L13" s="50"/>
      <c r="M13" s="76">
        <f t="shared" si="2"/>
      </c>
      <c r="N13" s="81">
        <v>3</v>
      </c>
      <c r="O13" s="82">
        <v>2</v>
      </c>
      <c r="P13" s="30"/>
      <c r="Q13" s="12"/>
      <c r="R13" s="31"/>
      <c r="S13" s="86">
        <f t="shared" si="0"/>
      </c>
      <c r="T13" s="312"/>
      <c r="U13" s="169"/>
      <c r="V13" s="170"/>
      <c r="W13" s="20"/>
      <c r="X13" s="181">
        <f t="shared" si="3"/>
        <v>0</v>
      </c>
      <c r="BB13" t="s">
        <v>175</v>
      </c>
      <c r="BC13" t="s">
        <v>8</v>
      </c>
      <c r="BD13" t="s">
        <v>91</v>
      </c>
      <c r="BE13">
        <v>302</v>
      </c>
      <c r="BF13">
        <v>102</v>
      </c>
      <c r="BG13">
        <v>207</v>
      </c>
      <c r="BH13">
        <v>103</v>
      </c>
      <c r="BI13">
        <v>203</v>
      </c>
      <c r="BJ13">
        <v>106</v>
      </c>
      <c r="BK13">
        <v>304</v>
      </c>
      <c r="BL13">
        <v>303</v>
      </c>
    </row>
    <row r="14" spans="1:64" ht="15.75" customHeight="1">
      <c r="A14" s="16">
        <v>10</v>
      </c>
      <c r="B14" s="92" t="s">
        <v>11</v>
      </c>
      <c r="C14" s="137" t="s">
        <v>12</v>
      </c>
      <c r="D14" s="137" t="s">
        <v>87</v>
      </c>
      <c r="E14" s="91">
        <f t="shared" si="1"/>
      </c>
      <c r="F14" s="91" t="s">
        <v>52</v>
      </c>
      <c r="G14" s="49"/>
      <c r="H14" s="50"/>
      <c r="I14" s="76">
        <f t="shared" si="4"/>
      </c>
      <c r="J14" s="108"/>
      <c r="K14" s="49"/>
      <c r="L14" s="50"/>
      <c r="M14" s="76">
        <f t="shared" si="2"/>
      </c>
      <c r="N14" s="15"/>
      <c r="O14" s="82">
        <v>2</v>
      </c>
      <c r="P14" s="30"/>
      <c r="Q14" s="12"/>
      <c r="R14" s="31"/>
      <c r="S14" s="86">
        <f t="shared" si="0"/>
      </c>
      <c r="T14" s="312"/>
      <c r="U14" s="169"/>
      <c r="V14" s="170"/>
      <c r="W14" s="20"/>
      <c r="X14" s="181">
        <f t="shared" si="3"/>
        <v>0</v>
      </c>
      <c r="BB14" t="s">
        <v>176</v>
      </c>
      <c r="BC14" t="s">
        <v>12</v>
      </c>
      <c r="BD14" t="s">
        <v>87</v>
      </c>
      <c r="BE14">
        <v>205</v>
      </c>
      <c r="BF14">
        <v>106</v>
      </c>
      <c r="BG14">
        <v>301</v>
      </c>
      <c r="BH14">
        <v>302</v>
      </c>
      <c r="BI14">
        <v>307</v>
      </c>
      <c r="BJ14">
        <v>203</v>
      </c>
      <c r="BK14">
        <v>201</v>
      </c>
      <c r="BL14">
        <v>103</v>
      </c>
    </row>
    <row r="15" spans="1:64" ht="15.75" customHeight="1">
      <c r="A15" s="16">
        <v>11</v>
      </c>
      <c r="B15" s="92" t="s">
        <v>11</v>
      </c>
      <c r="C15" s="137" t="s">
        <v>12</v>
      </c>
      <c r="D15" s="137" t="s">
        <v>89</v>
      </c>
      <c r="E15" s="91">
        <f t="shared" si="1"/>
      </c>
      <c r="F15" s="91" t="s">
        <v>52</v>
      </c>
      <c r="G15" s="49"/>
      <c r="H15" s="50"/>
      <c r="I15" s="76">
        <f t="shared" si="4"/>
      </c>
      <c r="J15" s="108"/>
      <c r="K15" s="49"/>
      <c r="L15" s="50"/>
      <c r="M15" s="76">
        <f t="shared" si="2"/>
      </c>
      <c r="N15" s="15"/>
      <c r="O15" s="82">
        <v>2</v>
      </c>
      <c r="P15" s="30"/>
      <c r="Q15" s="12"/>
      <c r="R15" s="31"/>
      <c r="S15" s="86">
        <f t="shared" si="0"/>
      </c>
      <c r="T15" s="312"/>
      <c r="U15" s="169"/>
      <c r="V15" s="170"/>
      <c r="W15" s="20"/>
      <c r="X15" s="181">
        <f t="shared" si="3"/>
        <v>0</v>
      </c>
      <c r="BB15" t="s">
        <v>176</v>
      </c>
      <c r="BC15" t="s">
        <v>12</v>
      </c>
      <c r="BD15" t="s">
        <v>89</v>
      </c>
      <c r="BE15">
        <v>304</v>
      </c>
      <c r="BF15">
        <v>206</v>
      </c>
      <c r="BG15">
        <v>204</v>
      </c>
      <c r="BH15">
        <v>105</v>
      </c>
      <c r="BI15">
        <v>108</v>
      </c>
      <c r="BJ15">
        <v>101</v>
      </c>
      <c r="BK15">
        <v>306</v>
      </c>
      <c r="BL15">
        <v>208</v>
      </c>
    </row>
    <row r="16" spans="1:64" ht="15.75" customHeight="1">
      <c r="A16" s="16">
        <v>12</v>
      </c>
      <c r="B16" s="92" t="s">
        <v>11</v>
      </c>
      <c r="C16" s="137" t="s">
        <v>12</v>
      </c>
      <c r="D16" s="137" t="s">
        <v>91</v>
      </c>
      <c r="E16" s="91">
        <f t="shared" si="1"/>
      </c>
      <c r="F16" s="91" t="s">
        <v>52</v>
      </c>
      <c r="G16" s="49"/>
      <c r="H16" s="50"/>
      <c r="I16" s="76">
        <f t="shared" si="4"/>
      </c>
      <c r="J16" s="108"/>
      <c r="K16" s="49"/>
      <c r="L16" s="50"/>
      <c r="M16" s="76">
        <f t="shared" si="2"/>
      </c>
      <c r="N16" s="15"/>
      <c r="O16" s="82">
        <v>2</v>
      </c>
      <c r="P16" s="30"/>
      <c r="Q16" s="12"/>
      <c r="R16" s="31"/>
      <c r="S16" s="86">
        <f t="shared" si="0"/>
      </c>
      <c r="T16" s="312"/>
      <c r="U16" s="169"/>
      <c r="V16" s="170"/>
      <c r="W16" s="20"/>
      <c r="X16" s="181">
        <f t="shared" si="3"/>
        <v>0</v>
      </c>
      <c r="BB16" t="s">
        <v>176</v>
      </c>
      <c r="BC16" t="s">
        <v>12</v>
      </c>
      <c r="BD16" t="s">
        <v>91</v>
      </c>
      <c r="BE16">
        <v>102</v>
      </c>
      <c r="BF16">
        <v>308</v>
      </c>
      <c r="BG16">
        <v>107</v>
      </c>
      <c r="BH16">
        <v>207</v>
      </c>
      <c r="BI16">
        <v>202</v>
      </c>
      <c r="BJ16">
        <v>303</v>
      </c>
      <c r="BK16">
        <v>104</v>
      </c>
      <c r="BL16">
        <v>305</v>
      </c>
    </row>
    <row r="17" spans="1:64" ht="15.75" customHeight="1">
      <c r="A17" s="16">
        <v>13</v>
      </c>
      <c r="B17" s="92" t="s">
        <v>11</v>
      </c>
      <c r="C17" s="137" t="s">
        <v>14</v>
      </c>
      <c r="D17" s="137" t="s">
        <v>87</v>
      </c>
      <c r="E17" s="91">
        <f t="shared" si="1"/>
      </c>
      <c r="F17" s="91" t="s">
        <v>49</v>
      </c>
      <c r="G17" s="49"/>
      <c r="H17" s="50"/>
      <c r="I17" s="76">
        <f t="shared" si="4"/>
      </c>
      <c r="J17" s="108"/>
      <c r="K17" s="49"/>
      <c r="L17" s="50"/>
      <c r="M17" s="76">
        <f t="shared" si="2"/>
      </c>
      <c r="N17" s="15"/>
      <c r="O17" s="82">
        <v>2</v>
      </c>
      <c r="P17" s="30"/>
      <c r="Q17" s="12"/>
      <c r="R17" s="31"/>
      <c r="S17" s="86">
        <f t="shared" si="0"/>
      </c>
      <c r="T17" s="168"/>
      <c r="U17" s="169"/>
      <c r="V17" s="170"/>
      <c r="W17" s="88"/>
      <c r="X17" s="181">
        <f t="shared" si="3"/>
        <v>0</v>
      </c>
      <c r="BB17" t="s">
        <v>176</v>
      </c>
      <c r="BC17" t="s">
        <v>14</v>
      </c>
      <c r="BD17" t="s">
        <v>87</v>
      </c>
      <c r="BE17">
        <v>302</v>
      </c>
      <c r="BF17">
        <v>103</v>
      </c>
      <c r="BG17">
        <v>301</v>
      </c>
      <c r="BH17">
        <v>204</v>
      </c>
      <c r="BI17">
        <v>207</v>
      </c>
      <c r="BJ17">
        <v>104</v>
      </c>
      <c r="BK17">
        <v>304</v>
      </c>
      <c r="BL17">
        <v>208</v>
      </c>
    </row>
    <row r="18" spans="1:64" ht="15.75" customHeight="1">
      <c r="A18" s="16">
        <v>14</v>
      </c>
      <c r="B18" s="92" t="s">
        <v>11</v>
      </c>
      <c r="C18" s="137" t="s">
        <v>14</v>
      </c>
      <c r="D18" s="137" t="s">
        <v>89</v>
      </c>
      <c r="E18" s="91">
        <f t="shared" si="1"/>
      </c>
      <c r="F18" s="91" t="s">
        <v>49</v>
      </c>
      <c r="G18" s="49"/>
      <c r="H18" s="50"/>
      <c r="I18" s="76">
        <f t="shared" si="4"/>
      </c>
      <c r="J18" s="108"/>
      <c r="K18" s="49"/>
      <c r="L18" s="50"/>
      <c r="M18" s="76">
        <f t="shared" si="2"/>
      </c>
      <c r="N18" s="15"/>
      <c r="O18" s="82">
        <v>2</v>
      </c>
      <c r="P18" s="30"/>
      <c r="Q18" s="12"/>
      <c r="R18" s="31"/>
      <c r="S18" s="86">
        <f t="shared" si="0"/>
      </c>
      <c r="T18" s="168"/>
      <c r="U18" s="169"/>
      <c r="V18" s="170"/>
      <c r="W18" s="88"/>
      <c r="X18" s="181">
        <f t="shared" si="3"/>
        <v>0</v>
      </c>
      <c r="BB18" t="s">
        <v>176</v>
      </c>
      <c r="BC18" t="s">
        <v>14</v>
      </c>
      <c r="BD18" t="s">
        <v>89</v>
      </c>
      <c r="BE18">
        <v>106</v>
      </c>
      <c r="BF18">
        <v>201</v>
      </c>
      <c r="BG18">
        <v>108</v>
      </c>
      <c r="BH18">
        <v>307</v>
      </c>
      <c r="BI18">
        <v>102</v>
      </c>
      <c r="BJ18">
        <v>205</v>
      </c>
      <c r="BK18">
        <v>202</v>
      </c>
      <c r="BL18">
        <v>306</v>
      </c>
    </row>
    <row r="19" spans="1:64" ht="15.75" customHeight="1">
      <c r="A19" s="16">
        <v>15</v>
      </c>
      <c r="B19" s="92" t="s">
        <v>11</v>
      </c>
      <c r="C19" s="137" t="s">
        <v>14</v>
      </c>
      <c r="D19" s="137" t="s">
        <v>91</v>
      </c>
      <c r="E19" s="91">
        <f t="shared" si="1"/>
      </c>
      <c r="F19" s="91" t="s">
        <v>49</v>
      </c>
      <c r="G19" s="49"/>
      <c r="H19" s="50"/>
      <c r="I19" s="76">
        <f t="shared" si="4"/>
      </c>
      <c r="J19" s="108"/>
      <c r="K19" s="49"/>
      <c r="L19" s="50"/>
      <c r="M19" s="76">
        <f t="shared" si="2"/>
      </c>
      <c r="N19" s="15"/>
      <c r="O19" s="82">
        <v>2</v>
      </c>
      <c r="P19" s="30"/>
      <c r="Q19" s="12"/>
      <c r="R19" s="31"/>
      <c r="S19" s="86">
        <f t="shared" si="0"/>
      </c>
      <c r="T19" s="168"/>
      <c r="U19" s="169"/>
      <c r="V19" s="170"/>
      <c r="W19" s="88"/>
      <c r="X19" s="181">
        <f t="shared" si="3"/>
        <v>0</v>
      </c>
      <c r="BB19" t="s">
        <v>176</v>
      </c>
      <c r="BC19" t="s">
        <v>14</v>
      </c>
      <c r="BD19" t="s">
        <v>91</v>
      </c>
      <c r="BE19">
        <v>203</v>
      </c>
      <c r="BF19">
        <v>303</v>
      </c>
      <c r="BG19">
        <v>206</v>
      </c>
      <c r="BH19">
        <v>107</v>
      </c>
      <c r="BI19">
        <v>305</v>
      </c>
      <c r="BJ19">
        <v>308</v>
      </c>
      <c r="BK19">
        <v>105</v>
      </c>
      <c r="BL19">
        <v>101</v>
      </c>
    </row>
    <row r="20" spans="1:64" ht="15.75" customHeight="1">
      <c r="A20" s="16">
        <v>16</v>
      </c>
      <c r="B20" s="92" t="s">
        <v>11</v>
      </c>
      <c r="C20" s="137" t="s">
        <v>15</v>
      </c>
      <c r="D20" s="137" t="s">
        <v>87</v>
      </c>
      <c r="E20" s="91">
        <f t="shared" si="1"/>
      </c>
      <c r="F20" s="91" t="s">
        <v>54</v>
      </c>
      <c r="G20" s="49"/>
      <c r="H20" s="50"/>
      <c r="I20" s="76">
        <f t="shared" si="4"/>
      </c>
      <c r="J20" s="108"/>
      <c r="K20" s="49"/>
      <c r="L20" s="50"/>
      <c r="M20" s="76">
        <f t="shared" si="2"/>
      </c>
      <c r="N20" s="15"/>
      <c r="O20" s="82">
        <v>2</v>
      </c>
      <c r="P20" s="30"/>
      <c r="Q20" s="12"/>
      <c r="R20" s="31"/>
      <c r="S20" s="86">
        <f t="shared" si="0"/>
      </c>
      <c r="T20" s="168"/>
      <c r="U20" s="169"/>
      <c r="V20" s="170"/>
      <c r="W20" s="88"/>
      <c r="X20" s="181">
        <f t="shared" si="3"/>
        <v>0</v>
      </c>
      <c r="BB20" t="s">
        <v>176</v>
      </c>
      <c r="BC20" t="s">
        <v>15</v>
      </c>
      <c r="BD20" t="s">
        <v>87</v>
      </c>
      <c r="BE20">
        <v>104</v>
      </c>
      <c r="BF20">
        <v>205</v>
      </c>
      <c r="BG20">
        <v>105</v>
      </c>
      <c r="BH20">
        <v>210</v>
      </c>
      <c r="BI20">
        <v>102</v>
      </c>
      <c r="BJ20">
        <v>206</v>
      </c>
      <c r="BK20">
        <v>203</v>
      </c>
      <c r="BL20">
        <v>106</v>
      </c>
    </row>
    <row r="21" spans="1:64" ht="15.75" customHeight="1">
      <c r="A21" s="16">
        <v>17</v>
      </c>
      <c r="B21" s="92" t="s">
        <v>11</v>
      </c>
      <c r="C21" s="137" t="s">
        <v>15</v>
      </c>
      <c r="D21" s="137" t="s">
        <v>89</v>
      </c>
      <c r="E21" s="91">
        <f t="shared" si="1"/>
      </c>
      <c r="F21" s="91" t="s">
        <v>54</v>
      </c>
      <c r="G21" s="49"/>
      <c r="H21" s="50"/>
      <c r="I21" s="76">
        <f t="shared" si="4"/>
      </c>
      <c r="J21" s="108"/>
      <c r="K21" s="49"/>
      <c r="L21" s="50"/>
      <c r="M21" s="76">
        <f t="shared" si="2"/>
      </c>
      <c r="N21" s="15"/>
      <c r="O21" s="82">
        <v>2</v>
      </c>
      <c r="P21" s="30"/>
      <c r="Q21" s="12"/>
      <c r="R21" s="31"/>
      <c r="S21" s="86">
        <f t="shared" si="0"/>
      </c>
      <c r="T21" s="168"/>
      <c r="U21" s="169"/>
      <c r="V21" s="170"/>
      <c r="W21" s="88"/>
      <c r="X21" s="181">
        <f t="shared" si="3"/>
        <v>0</v>
      </c>
      <c r="BB21" t="s">
        <v>176</v>
      </c>
      <c r="BC21" t="s">
        <v>15</v>
      </c>
      <c r="BD21" t="s">
        <v>89</v>
      </c>
      <c r="BE21">
        <v>202</v>
      </c>
      <c r="BF21">
        <v>110</v>
      </c>
      <c r="BG21">
        <v>107</v>
      </c>
      <c r="BH21">
        <v>101</v>
      </c>
      <c r="BI21">
        <v>204</v>
      </c>
      <c r="BJ21">
        <v>201</v>
      </c>
      <c r="BK21">
        <v>109</v>
      </c>
      <c r="BL21">
        <v>208</v>
      </c>
    </row>
    <row r="22" spans="1:64" ht="15.75" customHeight="1">
      <c r="A22" s="16">
        <v>18</v>
      </c>
      <c r="B22" s="92" t="s">
        <v>11</v>
      </c>
      <c r="C22" s="137" t="s">
        <v>15</v>
      </c>
      <c r="D22" s="137" t="s">
        <v>91</v>
      </c>
      <c r="E22" s="91">
        <f t="shared" si="1"/>
      </c>
      <c r="F22" s="91" t="s">
        <v>54</v>
      </c>
      <c r="G22" s="49"/>
      <c r="H22" s="50"/>
      <c r="I22" s="76">
        <f t="shared" si="4"/>
      </c>
      <c r="J22" s="108"/>
      <c r="K22" s="49"/>
      <c r="L22" s="50"/>
      <c r="M22" s="76">
        <f t="shared" si="2"/>
      </c>
      <c r="N22" s="15"/>
      <c r="O22" s="82">
        <v>2</v>
      </c>
      <c r="P22" s="30"/>
      <c r="Q22" s="12"/>
      <c r="R22" s="31"/>
      <c r="S22" s="86">
        <f t="shared" si="0"/>
      </c>
      <c r="T22" s="168"/>
      <c r="U22" s="169"/>
      <c r="V22" s="170"/>
      <c r="W22" s="88"/>
      <c r="X22" s="181">
        <f t="shared" si="3"/>
        <v>0</v>
      </c>
      <c r="BB22" t="s">
        <v>176</v>
      </c>
      <c r="BC22" t="s">
        <v>15</v>
      </c>
      <c r="BD22" t="s">
        <v>91</v>
      </c>
      <c r="BE22">
        <v>212</v>
      </c>
      <c r="BF22">
        <v>211</v>
      </c>
      <c r="BG22">
        <v>207</v>
      </c>
      <c r="BH22">
        <v>103</v>
      </c>
      <c r="BI22">
        <v>108</v>
      </c>
      <c r="BJ22">
        <v>111</v>
      </c>
      <c r="BK22">
        <v>209</v>
      </c>
      <c r="BL22">
        <v>112</v>
      </c>
    </row>
    <row r="23" spans="1:64" ht="15.75" customHeight="1">
      <c r="A23" s="16">
        <v>19</v>
      </c>
      <c r="B23" s="92" t="s">
        <v>11</v>
      </c>
      <c r="C23" s="137" t="s">
        <v>46</v>
      </c>
      <c r="D23" s="137" t="s">
        <v>87</v>
      </c>
      <c r="E23" s="91">
        <f t="shared" si="1"/>
      </c>
      <c r="F23" s="91" t="s">
        <v>63</v>
      </c>
      <c r="G23" s="49"/>
      <c r="H23" s="50"/>
      <c r="I23" s="76">
        <f t="shared" si="4"/>
      </c>
      <c r="J23" s="108"/>
      <c r="K23" s="49"/>
      <c r="L23" s="50"/>
      <c r="M23" s="76">
        <f t="shared" si="2"/>
      </c>
      <c r="N23" s="15"/>
      <c r="O23" s="82">
        <v>2</v>
      </c>
      <c r="P23" s="30"/>
      <c r="Q23" s="12"/>
      <c r="R23" s="31"/>
      <c r="S23" s="86">
        <f t="shared" si="0"/>
      </c>
      <c r="T23" s="312"/>
      <c r="U23" s="169"/>
      <c r="V23" s="170"/>
      <c r="W23" s="20"/>
      <c r="X23" s="181">
        <f t="shared" si="3"/>
        <v>0</v>
      </c>
      <c r="BB23" t="s">
        <v>176</v>
      </c>
      <c r="BC23" t="s">
        <v>46</v>
      </c>
      <c r="BD23" t="s">
        <v>87</v>
      </c>
      <c r="BE23">
        <v>308</v>
      </c>
      <c r="BF23">
        <v>202</v>
      </c>
      <c r="BG23">
        <v>203</v>
      </c>
      <c r="BH23">
        <v>302</v>
      </c>
      <c r="BI23">
        <v>108</v>
      </c>
      <c r="BJ23">
        <v>105</v>
      </c>
      <c r="BK23">
        <v>208</v>
      </c>
      <c r="BL23">
        <v>102</v>
      </c>
    </row>
    <row r="24" spans="1:64" ht="15.75" customHeight="1">
      <c r="A24" s="16">
        <v>20</v>
      </c>
      <c r="B24" s="92" t="s">
        <v>11</v>
      </c>
      <c r="C24" s="137" t="s">
        <v>46</v>
      </c>
      <c r="D24" s="137" t="s">
        <v>89</v>
      </c>
      <c r="E24" s="91">
        <f t="shared" si="1"/>
      </c>
      <c r="F24" s="91" t="s">
        <v>63</v>
      </c>
      <c r="G24" s="49"/>
      <c r="H24" s="50"/>
      <c r="I24" s="76">
        <f t="shared" si="4"/>
      </c>
      <c r="J24" s="108"/>
      <c r="K24" s="49"/>
      <c r="L24" s="50"/>
      <c r="M24" s="76">
        <f t="shared" si="2"/>
      </c>
      <c r="N24" s="15"/>
      <c r="O24" s="82">
        <v>2</v>
      </c>
      <c r="P24" s="30"/>
      <c r="Q24" s="12"/>
      <c r="R24" s="31"/>
      <c r="S24" s="86">
        <f t="shared" si="0"/>
      </c>
      <c r="T24" s="312"/>
      <c r="U24" s="169"/>
      <c r="V24" s="170"/>
      <c r="W24" s="20"/>
      <c r="X24" s="181">
        <f t="shared" si="3"/>
        <v>0</v>
      </c>
      <c r="BB24" t="s">
        <v>176</v>
      </c>
      <c r="BC24" t="s">
        <v>46</v>
      </c>
      <c r="BD24" t="s">
        <v>89</v>
      </c>
      <c r="BE24">
        <v>201</v>
      </c>
      <c r="BF24">
        <v>103</v>
      </c>
      <c r="BG24">
        <v>301</v>
      </c>
      <c r="BH24">
        <v>101</v>
      </c>
      <c r="BI24">
        <v>207</v>
      </c>
      <c r="BJ24">
        <v>206</v>
      </c>
      <c r="BK24">
        <v>303</v>
      </c>
      <c r="BL24">
        <v>307</v>
      </c>
    </row>
    <row r="25" spans="1:64" ht="15.75" customHeight="1">
      <c r="A25" s="16">
        <v>21</v>
      </c>
      <c r="B25" s="92" t="s">
        <v>11</v>
      </c>
      <c r="C25" s="137" t="s">
        <v>46</v>
      </c>
      <c r="D25" s="137" t="s">
        <v>91</v>
      </c>
      <c r="E25" s="91">
        <f t="shared" si="1"/>
      </c>
      <c r="F25" s="91" t="s">
        <v>63</v>
      </c>
      <c r="G25" s="49"/>
      <c r="H25" s="50"/>
      <c r="I25" s="76">
        <f t="shared" si="4"/>
      </c>
      <c r="J25" s="108"/>
      <c r="K25" s="49"/>
      <c r="L25" s="50"/>
      <c r="M25" s="76">
        <f t="shared" si="2"/>
      </c>
      <c r="N25" s="15"/>
      <c r="O25" s="82">
        <v>2</v>
      </c>
      <c r="P25" s="30"/>
      <c r="Q25" s="12"/>
      <c r="R25" s="31"/>
      <c r="S25" s="86">
        <f t="shared" si="0"/>
      </c>
      <c r="T25" s="312"/>
      <c r="U25" s="169"/>
      <c r="V25" s="170"/>
      <c r="W25" s="20"/>
      <c r="X25" s="181">
        <f t="shared" si="3"/>
        <v>0</v>
      </c>
      <c r="BB25" t="s">
        <v>176</v>
      </c>
      <c r="BC25" t="s">
        <v>46</v>
      </c>
      <c r="BD25" t="s">
        <v>91</v>
      </c>
      <c r="BE25">
        <v>106</v>
      </c>
      <c r="BF25">
        <v>306</v>
      </c>
      <c r="BG25">
        <v>104</v>
      </c>
      <c r="BH25">
        <v>205</v>
      </c>
      <c r="BI25">
        <v>305</v>
      </c>
      <c r="BJ25">
        <v>304</v>
      </c>
      <c r="BK25">
        <v>107</v>
      </c>
      <c r="BL25">
        <v>204</v>
      </c>
    </row>
    <row r="26" spans="1:64" ht="15.75" customHeight="1">
      <c r="A26" s="16">
        <v>22</v>
      </c>
      <c r="B26" s="92" t="s">
        <v>11</v>
      </c>
      <c r="C26" s="137" t="s">
        <v>18</v>
      </c>
      <c r="D26" s="137" t="s">
        <v>87</v>
      </c>
      <c r="E26" s="91">
        <f t="shared" si="1"/>
      </c>
      <c r="F26" s="91" t="s">
        <v>55</v>
      </c>
      <c r="G26" s="49"/>
      <c r="H26" s="50"/>
      <c r="I26" s="76">
        <f t="shared" si="4"/>
      </c>
      <c r="J26" s="108"/>
      <c r="K26" s="49"/>
      <c r="L26" s="50"/>
      <c r="M26" s="76">
        <f t="shared" si="2"/>
      </c>
      <c r="N26" s="15"/>
      <c r="O26" s="82">
        <v>2</v>
      </c>
      <c r="P26" s="30"/>
      <c r="Q26" s="12"/>
      <c r="R26" s="31"/>
      <c r="S26" s="86">
        <f t="shared" si="0"/>
      </c>
      <c r="T26" s="312"/>
      <c r="U26" s="169"/>
      <c r="V26" s="170"/>
      <c r="W26" s="88"/>
      <c r="X26" s="200">
        <f t="shared" si="3"/>
        <v>0</v>
      </c>
      <c r="BB26" t="s">
        <v>176</v>
      </c>
      <c r="BC26" t="s">
        <v>177</v>
      </c>
      <c r="BD26" t="s">
        <v>87</v>
      </c>
      <c r="BE26">
        <v>108</v>
      </c>
      <c r="BF26">
        <v>118</v>
      </c>
      <c r="BG26">
        <v>124</v>
      </c>
      <c r="BH26">
        <v>105</v>
      </c>
      <c r="BI26">
        <v>102</v>
      </c>
      <c r="BJ26">
        <v>116</v>
      </c>
      <c r="BK26">
        <v>111</v>
      </c>
      <c r="BL26">
        <v>110</v>
      </c>
    </row>
    <row r="27" spans="1:64" ht="15.75" customHeight="1">
      <c r="A27" s="16">
        <v>23</v>
      </c>
      <c r="B27" s="92" t="s">
        <v>11</v>
      </c>
      <c r="C27" s="137" t="s">
        <v>18</v>
      </c>
      <c r="D27" s="137" t="s">
        <v>89</v>
      </c>
      <c r="E27" s="91">
        <f t="shared" si="1"/>
      </c>
      <c r="F27" s="91" t="s">
        <v>55</v>
      </c>
      <c r="G27" s="49"/>
      <c r="H27" s="50"/>
      <c r="I27" s="76">
        <f t="shared" si="4"/>
      </c>
      <c r="J27" s="108"/>
      <c r="K27" s="49"/>
      <c r="L27" s="50"/>
      <c r="M27" s="76">
        <f t="shared" si="2"/>
      </c>
      <c r="N27" s="15"/>
      <c r="O27" s="82">
        <v>2</v>
      </c>
      <c r="P27" s="30"/>
      <c r="Q27" s="12"/>
      <c r="R27" s="31"/>
      <c r="S27" s="86">
        <f t="shared" si="0"/>
      </c>
      <c r="T27" s="312"/>
      <c r="U27" s="169"/>
      <c r="V27" s="170"/>
      <c r="W27" s="88"/>
      <c r="X27" s="200">
        <f t="shared" si="3"/>
        <v>0</v>
      </c>
      <c r="BB27" t="s">
        <v>176</v>
      </c>
      <c r="BC27" t="s">
        <v>177</v>
      </c>
      <c r="BD27" t="s">
        <v>89</v>
      </c>
      <c r="BE27">
        <v>115</v>
      </c>
      <c r="BF27">
        <v>107</v>
      </c>
      <c r="BG27">
        <v>109</v>
      </c>
      <c r="BH27">
        <v>114</v>
      </c>
      <c r="BI27">
        <v>123</v>
      </c>
      <c r="BJ27">
        <v>119</v>
      </c>
      <c r="BK27">
        <v>117</v>
      </c>
      <c r="BL27">
        <v>103</v>
      </c>
    </row>
    <row r="28" spans="1:64" ht="15.75" customHeight="1">
      <c r="A28" s="16">
        <v>24</v>
      </c>
      <c r="B28" s="92" t="s">
        <v>11</v>
      </c>
      <c r="C28" s="137" t="s">
        <v>18</v>
      </c>
      <c r="D28" s="137" t="s">
        <v>91</v>
      </c>
      <c r="E28" s="91">
        <f t="shared" si="1"/>
      </c>
      <c r="F28" s="91" t="s">
        <v>55</v>
      </c>
      <c r="G28" s="49"/>
      <c r="H28" s="50"/>
      <c r="I28" s="76">
        <f t="shared" si="4"/>
      </c>
      <c r="J28" s="108"/>
      <c r="K28" s="49"/>
      <c r="L28" s="50"/>
      <c r="M28" s="76">
        <f t="shared" si="2"/>
      </c>
      <c r="N28" s="15"/>
      <c r="O28" s="82">
        <v>2</v>
      </c>
      <c r="P28" s="30"/>
      <c r="Q28" s="12"/>
      <c r="R28" s="31"/>
      <c r="S28" s="86">
        <f t="shared" si="0"/>
      </c>
      <c r="T28" s="312"/>
      <c r="U28" s="169"/>
      <c r="V28" s="170"/>
      <c r="W28" s="88"/>
      <c r="X28" s="200">
        <f t="shared" si="3"/>
        <v>0</v>
      </c>
      <c r="BB28" t="s">
        <v>176</v>
      </c>
      <c r="BC28" t="s">
        <v>177</v>
      </c>
      <c r="BD28" t="s">
        <v>91</v>
      </c>
      <c r="BE28">
        <v>121</v>
      </c>
      <c r="BF28">
        <v>113</v>
      </c>
      <c r="BG28">
        <v>106</v>
      </c>
      <c r="BH28">
        <v>120</v>
      </c>
      <c r="BI28">
        <v>112</v>
      </c>
      <c r="BJ28">
        <v>101</v>
      </c>
      <c r="BK28">
        <v>104</v>
      </c>
      <c r="BL28">
        <v>122</v>
      </c>
    </row>
    <row r="29" spans="1:64" ht="15.75" customHeight="1">
      <c r="A29" s="16">
        <v>25</v>
      </c>
      <c r="B29" s="92" t="s">
        <v>7</v>
      </c>
      <c r="C29" s="137" t="s">
        <v>20</v>
      </c>
      <c r="D29" s="137" t="s">
        <v>87</v>
      </c>
      <c r="E29" s="91">
        <f t="shared" si="1"/>
      </c>
      <c r="F29" s="91" t="s">
        <v>53</v>
      </c>
      <c r="G29" s="49"/>
      <c r="H29" s="50"/>
      <c r="I29" s="76">
        <f t="shared" si="4"/>
      </c>
      <c r="J29" s="108"/>
      <c r="K29" s="49"/>
      <c r="L29" s="50"/>
      <c r="M29" s="76">
        <f t="shared" si="2"/>
      </c>
      <c r="N29" s="81">
        <v>1</v>
      </c>
      <c r="O29" s="82">
        <v>2</v>
      </c>
      <c r="P29" s="30"/>
      <c r="Q29" s="12"/>
      <c r="R29" s="31"/>
      <c r="S29" s="86">
        <f t="shared" si="0"/>
      </c>
      <c r="T29" s="312"/>
      <c r="U29" s="169"/>
      <c r="V29" s="170"/>
      <c r="W29" s="20"/>
      <c r="X29" s="200">
        <f t="shared" si="3"/>
        <v>0</v>
      </c>
      <c r="BB29" t="s">
        <v>173</v>
      </c>
      <c r="BC29" t="s">
        <v>178</v>
      </c>
      <c r="BD29" t="s">
        <v>87</v>
      </c>
      <c r="BE29">
        <v>110</v>
      </c>
      <c r="BF29">
        <v>120</v>
      </c>
      <c r="BG29">
        <v>103</v>
      </c>
      <c r="BH29">
        <v>121</v>
      </c>
      <c r="BI29">
        <v>112</v>
      </c>
      <c r="BJ29">
        <v>113</v>
      </c>
      <c r="BK29">
        <v>106</v>
      </c>
      <c r="BL29">
        <v>124</v>
      </c>
    </row>
    <row r="30" spans="1:64" ht="15.75" customHeight="1">
      <c r="A30" s="16">
        <v>26</v>
      </c>
      <c r="B30" s="92" t="s">
        <v>7</v>
      </c>
      <c r="C30" s="137" t="s">
        <v>20</v>
      </c>
      <c r="D30" s="137" t="s">
        <v>89</v>
      </c>
      <c r="E30" s="91">
        <f t="shared" si="1"/>
      </c>
      <c r="F30" s="91" t="s">
        <v>53</v>
      </c>
      <c r="G30" s="49"/>
      <c r="H30" s="50"/>
      <c r="I30" s="76">
        <f t="shared" si="4"/>
      </c>
      <c r="J30" s="108"/>
      <c r="K30" s="49"/>
      <c r="L30" s="50"/>
      <c r="M30" s="76">
        <f t="shared" si="2"/>
      </c>
      <c r="N30" s="81">
        <v>1</v>
      </c>
      <c r="O30" s="82">
        <v>2</v>
      </c>
      <c r="P30" s="30"/>
      <c r="Q30" s="12"/>
      <c r="R30" s="31"/>
      <c r="S30" s="86">
        <f t="shared" si="0"/>
      </c>
      <c r="T30" s="312"/>
      <c r="U30" s="169"/>
      <c r="V30" s="170"/>
      <c r="W30" s="20"/>
      <c r="X30" s="200">
        <f t="shared" si="3"/>
        <v>0</v>
      </c>
      <c r="BB30" t="s">
        <v>173</v>
      </c>
      <c r="BC30" t="s">
        <v>178</v>
      </c>
      <c r="BD30" t="s">
        <v>89</v>
      </c>
      <c r="BE30">
        <v>107</v>
      </c>
      <c r="BF30">
        <v>101</v>
      </c>
      <c r="BG30">
        <v>114</v>
      </c>
      <c r="BH30">
        <v>115</v>
      </c>
      <c r="BI30">
        <v>123</v>
      </c>
      <c r="BJ30">
        <v>119</v>
      </c>
      <c r="BK30">
        <v>118</v>
      </c>
      <c r="BL30">
        <v>104</v>
      </c>
    </row>
    <row r="31" spans="1:64" ht="15.75" customHeight="1">
      <c r="A31" s="16">
        <v>27</v>
      </c>
      <c r="B31" s="92" t="s">
        <v>7</v>
      </c>
      <c r="C31" s="137" t="s">
        <v>20</v>
      </c>
      <c r="D31" s="137" t="s">
        <v>91</v>
      </c>
      <c r="E31" s="91">
        <f t="shared" si="1"/>
      </c>
      <c r="F31" s="91" t="s">
        <v>53</v>
      </c>
      <c r="G31" s="49"/>
      <c r="H31" s="50"/>
      <c r="I31" s="76">
        <f t="shared" si="4"/>
      </c>
      <c r="J31" s="108"/>
      <c r="K31" s="49"/>
      <c r="L31" s="50"/>
      <c r="M31" s="76">
        <f t="shared" si="2"/>
      </c>
      <c r="N31" s="81">
        <v>1</v>
      </c>
      <c r="O31" s="82">
        <v>2</v>
      </c>
      <c r="P31" s="30"/>
      <c r="Q31" s="12"/>
      <c r="R31" s="31"/>
      <c r="S31" s="86">
        <f t="shared" si="0"/>
      </c>
      <c r="T31" s="312"/>
      <c r="U31" s="169"/>
      <c r="V31" s="170"/>
      <c r="W31" s="20"/>
      <c r="X31" s="200">
        <f t="shared" si="3"/>
        <v>0</v>
      </c>
      <c r="BB31" t="s">
        <v>173</v>
      </c>
      <c r="BC31" t="s">
        <v>178</v>
      </c>
      <c r="BD31" t="s">
        <v>91</v>
      </c>
      <c r="BE31">
        <v>122</v>
      </c>
      <c r="BF31">
        <v>116</v>
      </c>
      <c r="BG31">
        <v>117</v>
      </c>
      <c r="BH31">
        <v>102</v>
      </c>
      <c r="BI31">
        <v>105</v>
      </c>
      <c r="BJ31">
        <v>108</v>
      </c>
      <c r="BK31">
        <v>111</v>
      </c>
      <c r="BL31">
        <v>109</v>
      </c>
    </row>
    <row r="32" spans="1:64" ht="15.75" customHeight="1">
      <c r="A32" s="16">
        <v>28</v>
      </c>
      <c r="B32" s="92" t="s">
        <v>11</v>
      </c>
      <c r="C32" s="137" t="s">
        <v>20</v>
      </c>
      <c r="D32" s="137" t="s">
        <v>87</v>
      </c>
      <c r="E32" s="91">
        <f t="shared" si="1"/>
      </c>
      <c r="F32" s="91" t="s">
        <v>51</v>
      </c>
      <c r="G32" s="49"/>
      <c r="H32" s="50"/>
      <c r="I32" s="76">
        <f t="shared" si="4"/>
      </c>
      <c r="J32" s="108"/>
      <c r="K32" s="49"/>
      <c r="L32" s="50"/>
      <c r="M32" s="76">
        <f t="shared" si="2"/>
      </c>
      <c r="N32" s="15"/>
      <c r="O32" s="82">
        <v>2</v>
      </c>
      <c r="P32" s="30"/>
      <c r="Q32" s="12"/>
      <c r="R32" s="31"/>
      <c r="S32" s="86">
        <f t="shared" si="0"/>
      </c>
      <c r="T32" s="312"/>
      <c r="U32" s="169"/>
      <c r="V32" s="170"/>
      <c r="W32" s="20"/>
      <c r="X32" s="200">
        <f t="shared" si="3"/>
        <v>0</v>
      </c>
      <c r="BB32" t="s">
        <v>176</v>
      </c>
      <c r="BC32" t="s">
        <v>178</v>
      </c>
      <c r="BD32" t="s">
        <v>87</v>
      </c>
      <c r="BE32">
        <v>119</v>
      </c>
      <c r="BF32">
        <v>124</v>
      </c>
      <c r="BG32">
        <v>113</v>
      </c>
      <c r="BH32">
        <v>108</v>
      </c>
      <c r="BI32">
        <v>104</v>
      </c>
      <c r="BJ32">
        <v>122</v>
      </c>
      <c r="BK32">
        <v>103</v>
      </c>
      <c r="BL32">
        <v>115</v>
      </c>
    </row>
    <row r="33" spans="1:64" ht="15.75" customHeight="1">
      <c r="A33" s="16">
        <v>29</v>
      </c>
      <c r="B33" s="92" t="s">
        <v>11</v>
      </c>
      <c r="C33" s="137" t="s">
        <v>20</v>
      </c>
      <c r="D33" s="137" t="s">
        <v>89</v>
      </c>
      <c r="E33" s="91">
        <f t="shared" si="1"/>
      </c>
      <c r="F33" s="91" t="s">
        <v>51</v>
      </c>
      <c r="G33" s="49"/>
      <c r="H33" s="50"/>
      <c r="I33" s="76">
        <f t="shared" si="4"/>
      </c>
      <c r="J33" s="108"/>
      <c r="K33" s="49"/>
      <c r="L33" s="50"/>
      <c r="M33" s="76">
        <f t="shared" si="2"/>
      </c>
      <c r="N33" s="15"/>
      <c r="O33" s="82">
        <v>2</v>
      </c>
      <c r="P33" s="30"/>
      <c r="Q33" s="12"/>
      <c r="R33" s="31"/>
      <c r="S33" s="86">
        <f t="shared" si="0"/>
      </c>
      <c r="T33" s="312"/>
      <c r="U33" s="169"/>
      <c r="V33" s="170"/>
      <c r="W33" s="20"/>
      <c r="X33" s="200">
        <f t="shared" si="3"/>
        <v>0</v>
      </c>
      <c r="BB33" t="s">
        <v>176</v>
      </c>
      <c r="BC33" t="s">
        <v>178</v>
      </c>
      <c r="BD33" t="s">
        <v>89</v>
      </c>
      <c r="BE33">
        <v>116</v>
      </c>
      <c r="BF33">
        <v>106</v>
      </c>
      <c r="BG33">
        <v>117</v>
      </c>
      <c r="BH33">
        <v>114</v>
      </c>
      <c r="BI33">
        <v>110</v>
      </c>
      <c r="BJ33">
        <v>102</v>
      </c>
      <c r="BK33">
        <v>109</v>
      </c>
      <c r="BL33">
        <v>120</v>
      </c>
    </row>
    <row r="34" spans="1:64" ht="15.75" customHeight="1">
      <c r="A34" s="16">
        <v>30</v>
      </c>
      <c r="B34" s="92" t="s">
        <v>11</v>
      </c>
      <c r="C34" s="137" t="s">
        <v>20</v>
      </c>
      <c r="D34" s="137" t="s">
        <v>91</v>
      </c>
      <c r="E34" s="91">
        <f t="shared" si="1"/>
      </c>
      <c r="F34" s="91" t="s">
        <v>51</v>
      </c>
      <c r="G34" s="49"/>
      <c r="H34" s="50"/>
      <c r="I34" s="76">
        <f t="shared" si="4"/>
      </c>
      <c r="J34" s="108"/>
      <c r="K34" s="49"/>
      <c r="L34" s="50"/>
      <c r="M34" s="76">
        <f t="shared" si="2"/>
      </c>
      <c r="N34" s="15"/>
      <c r="O34" s="82">
        <v>2</v>
      </c>
      <c r="P34" s="30"/>
      <c r="Q34" s="12"/>
      <c r="R34" s="31"/>
      <c r="S34" s="86">
        <f t="shared" si="0"/>
      </c>
      <c r="T34" s="312"/>
      <c r="U34" s="169"/>
      <c r="V34" s="170"/>
      <c r="W34" s="20"/>
      <c r="X34" s="200">
        <f t="shared" si="3"/>
        <v>0</v>
      </c>
      <c r="BB34" t="s">
        <v>176</v>
      </c>
      <c r="BC34" t="s">
        <v>178</v>
      </c>
      <c r="BD34" t="s">
        <v>91</v>
      </c>
      <c r="BE34">
        <v>105</v>
      </c>
      <c r="BF34">
        <v>112</v>
      </c>
      <c r="BG34">
        <v>107</v>
      </c>
      <c r="BH34">
        <v>118</v>
      </c>
      <c r="BI34">
        <v>121</v>
      </c>
      <c r="BJ34">
        <v>111</v>
      </c>
      <c r="BK34">
        <v>123</v>
      </c>
      <c r="BL34">
        <v>101</v>
      </c>
    </row>
    <row r="35" spans="1:64" ht="15.75" customHeight="1">
      <c r="A35" s="16">
        <v>31</v>
      </c>
      <c r="B35" s="92" t="s">
        <v>11</v>
      </c>
      <c r="C35" s="137" t="s">
        <v>21</v>
      </c>
      <c r="D35" s="137" t="s">
        <v>87</v>
      </c>
      <c r="E35" s="91">
        <f t="shared" si="1"/>
      </c>
      <c r="F35" s="91" t="s">
        <v>62</v>
      </c>
      <c r="G35" s="49"/>
      <c r="H35" s="50"/>
      <c r="I35" s="76">
        <f t="shared" si="4"/>
      </c>
      <c r="J35" s="108"/>
      <c r="K35" s="49"/>
      <c r="L35" s="50"/>
      <c r="M35" s="76">
        <f t="shared" si="2"/>
      </c>
      <c r="N35" s="15"/>
      <c r="O35" s="82">
        <v>2</v>
      </c>
      <c r="P35" s="30"/>
      <c r="Q35" s="12"/>
      <c r="R35" s="31"/>
      <c r="S35" s="86">
        <f t="shared" si="0"/>
      </c>
      <c r="T35" s="312"/>
      <c r="U35" s="169"/>
      <c r="V35" s="170"/>
      <c r="W35" s="88"/>
      <c r="X35" s="200">
        <f t="shared" si="3"/>
        <v>0</v>
      </c>
      <c r="BB35" t="s">
        <v>176</v>
      </c>
      <c r="BC35" t="s">
        <v>179</v>
      </c>
      <c r="BD35" t="s">
        <v>87</v>
      </c>
      <c r="BE35">
        <v>104</v>
      </c>
      <c r="BF35">
        <v>110</v>
      </c>
      <c r="BG35">
        <v>107</v>
      </c>
      <c r="BH35">
        <v>109</v>
      </c>
      <c r="BI35">
        <v>101</v>
      </c>
      <c r="BJ35">
        <v>114</v>
      </c>
      <c r="BK35">
        <v>121</v>
      </c>
      <c r="BL35">
        <v>123</v>
      </c>
    </row>
    <row r="36" spans="1:64" ht="15.75" customHeight="1">
      <c r="A36" s="16">
        <v>32</v>
      </c>
      <c r="B36" s="92" t="s">
        <v>11</v>
      </c>
      <c r="C36" s="137" t="s">
        <v>21</v>
      </c>
      <c r="D36" s="137" t="s">
        <v>89</v>
      </c>
      <c r="E36" s="91">
        <f t="shared" si="1"/>
      </c>
      <c r="F36" s="91" t="s">
        <v>62</v>
      </c>
      <c r="G36" s="49"/>
      <c r="H36" s="50"/>
      <c r="I36" s="76">
        <f t="shared" si="4"/>
      </c>
      <c r="J36" s="108"/>
      <c r="K36" s="49"/>
      <c r="L36" s="50"/>
      <c r="M36" s="76">
        <f t="shared" si="2"/>
      </c>
      <c r="N36" s="15"/>
      <c r="O36" s="82">
        <v>2</v>
      </c>
      <c r="P36" s="30"/>
      <c r="Q36" s="12"/>
      <c r="R36" s="31"/>
      <c r="S36" s="86">
        <f t="shared" si="0"/>
      </c>
      <c r="T36" s="312"/>
      <c r="U36" s="169"/>
      <c r="V36" s="170"/>
      <c r="W36" s="88"/>
      <c r="X36" s="200">
        <f t="shared" si="3"/>
        <v>0</v>
      </c>
      <c r="BB36" t="s">
        <v>176</v>
      </c>
      <c r="BC36" t="s">
        <v>179</v>
      </c>
      <c r="BD36" t="s">
        <v>89</v>
      </c>
      <c r="BE36">
        <v>117</v>
      </c>
      <c r="BF36">
        <v>122</v>
      </c>
      <c r="BG36">
        <v>113</v>
      </c>
      <c r="BH36">
        <v>124</v>
      </c>
      <c r="BI36">
        <v>116</v>
      </c>
      <c r="BJ36">
        <v>105</v>
      </c>
      <c r="BK36">
        <v>108</v>
      </c>
      <c r="BL36">
        <v>112</v>
      </c>
    </row>
    <row r="37" spans="1:64" ht="15.75" customHeight="1">
      <c r="A37" s="16">
        <v>33</v>
      </c>
      <c r="B37" s="92" t="s">
        <v>11</v>
      </c>
      <c r="C37" s="137" t="s">
        <v>21</v>
      </c>
      <c r="D37" s="137" t="s">
        <v>91</v>
      </c>
      <c r="E37" s="91">
        <f t="shared" si="1"/>
      </c>
      <c r="F37" s="91" t="s">
        <v>62</v>
      </c>
      <c r="G37" s="49"/>
      <c r="H37" s="50"/>
      <c r="I37" s="76">
        <f t="shared" si="4"/>
      </c>
      <c r="J37" s="108"/>
      <c r="K37" s="49"/>
      <c r="L37" s="50"/>
      <c r="M37" s="76">
        <f t="shared" si="2"/>
      </c>
      <c r="N37" s="15"/>
      <c r="O37" s="82">
        <v>2</v>
      </c>
      <c r="P37" s="30"/>
      <c r="Q37" s="12"/>
      <c r="R37" s="31"/>
      <c r="S37" s="86">
        <f t="shared" si="0"/>
      </c>
      <c r="T37" s="312"/>
      <c r="U37" s="169"/>
      <c r="V37" s="170"/>
      <c r="W37" s="88"/>
      <c r="X37" s="200">
        <f t="shared" si="3"/>
        <v>0</v>
      </c>
      <c r="Y37" s="149" t="s">
        <v>81</v>
      </c>
      <c r="Z37" s="150"/>
      <c r="AA37" s="150"/>
      <c r="AB37" s="150"/>
      <c r="AC37" s="150" t="s">
        <v>82</v>
      </c>
      <c r="AD37" s="150"/>
      <c r="AE37" s="150"/>
      <c r="AF37" s="150"/>
      <c r="AG37" s="150" t="s">
        <v>83</v>
      </c>
      <c r="AH37" s="150"/>
      <c r="AI37" s="150"/>
      <c r="AJ37" s="150"/>
      <c r="AK37" s="150" t="s">
        <v>85</v>
      </c>
      <c r="AL37" s="150"/>
      <c r="AM37" s="150"/>
      <c r="AN37" s="150"/>
      <c r="BB37" t="s">
        <v>176</v>
      </c>
      <c r="BC37" t="s">
        <v>179</v>
      </c>
      <c r="BD37" t="s">
        <v>91</v>
      </c>
      <c r="BE37">
        <v>111</v>
      </c>
      <c r="BF37">
        <v>103</v>
      </c>
      <c r="BG37">
        <v>118</v>
      </c>
      <c r="BH37">
        <v>106</v>
      </c>
      <c r="BI37">
        <v>119</v>
      </c>
      <c r="BJ37">
        <v>120</v>
      </c>
      <c r="BK37">
        <v>115</v>
      </c>
      <c r="BL37">
        <v>102</v>
      </c>
    </row>
    <row r="38" spans="1:64" ht="15.75" customHeight="1">
      <c r="A38" s="16">
        <v>34</v>
      </c>
      <c r="B38" s="92" t="s">
        <v>11</v>
      </c>
      <c r="C38" s="137" t="s">
        <v>23</v>
      </c>
      <c r="D38" s="137" t="s">
        <v>87</v>
      </c>
      <c r="E38" s="91">
        <f t="shared" si="1"/>
      </c>
      <c r="F38" s="91">
        <v>21400</v>
      </c>
      <c r="G38" s="49"/>
      <c r="H38" s="50"/>
      <c r="I38" s="76">
        <f t="shared" si="4"/>
      </c>
      <c r="J38" s="108"/>
      <c r="K38" s="49"/>
      <c r="L38" s="50"/>
      <c r="M38" s="76">
        <f t="shared" si="2"/>
      </c>
      <c r="N38" s="15"/>
      <c r="O38" s="82">
        <v>2</v>
      </c>
      <c r="P38" s="30"/>
      <c r="Q38" s="12"/>
      <c r="R38" s="31"/>
      <c r="S38" s="86">
        <f t="shared" si="0"/>
      </c>
      <c r="T38" s="313"/>
      <c r="U38" s="314"/>
      <c r="V38" s="315"/>
      <c r="W38" s="88"/>
      <c r="X38" s="185">
        <f>T38</f>
        <v>0</v>
      </c>
      <c r="Y38" s="125">
        <f>IF($T38="","",T58)</f>
      </c>
      <c r="Z38" s="125">
        <f>IF($T38="","",U58)</f>
      </c>
      <c r="AA38" s="125">
        <f>IF($T38="","",V58)</f>
      </c>
      <c r="AB38" s="126">
        <f>IF($T38="","",W58)</f>
      </c>
      <c r="AC38" s="124">
        <f>IF($T38="","",T59)</f>
      </c>
      <c r="AD38" s="125">
        <f>IF($T38="","",U59)</f>
      </c>
      <c r="AE38" s="125">
        <f>IF($T38="","",V59)</f>
      </c>
      <c r="AF38" s="126">
        <f>IF($T38="","",W59)</f>
      </c>
      <c r="AG38" s="124">
        <f>IF($T38="","",T60)</f>
      </c>
      <c r="AH38" s="125">
        <f>IF($T38="","",U60)</f>
      </c>
      <c r="AI38" s="125">
        <f>IF($T38="","",V60)</f>
      </c>
      <c r="AJ38" s="126">
        <f>IF($T38="","",W60)</f>
      </c>
      <c r="AK38" s="124">
        <f>IF($T38="","",T61)</f>
      </c>
      <c r="AL38" s="125">
        <f>IF($T38="","",U61)</f>
      </c>
      <c r="AM38" s="125">
        <f>IF($T38="","",V61)</f>
      </c>
      <c r="AN38" s="126">
        <f>IF($T38="","",W61)</f>
      </c>
      <c r="BB38" t="s">
        <v>176</v>
      </c>
      <c r="BC38" t="s">
        <v>180</v>
      </c>
      <c r="BD38" t="s">
        <v>87</v>
      </c>
      <c r="BE38">
        <v>204</v>
      </c>
      <c r="BF38">
        <v>105</v>
      </c>
      <c r="BG38">
        <v>203</v>
      </c>
      <c r="BH38">
        <v>107</v>
      </c>
      <c r="BI38">
        <v>103</v>
      </c>
      <c r="BJ38">
        <v>106</v>
      </c>
      <c r="BK38">
        <v>206</v>
      </c>
      <c r="BL38">
        <v>201</v>
      </c>
    </row>
    <row r="39" spans="1:64" ht="15.75" customHeight="1" thickBot="1">
      <c r="A39" s="16">
        <v>35</v>
      </c>
      <c r="B39" s="94" t="s">
        <v>11</v>
      </c>
      <c r="C39" s="138" t="s">
        <v>23</v>
      </c>
      <c r="D39" s="139" t="s">
        <v>89</v>
      </c>
      <c r="E39" s="95">
        <f t="shared" si="1"/>
      </c>
      <c r="F39" s="95">
        <v>21400</v>
      </c>
      <c r="G39" s="51"/>
      <c r="H39" s="52"/>
      <c r="I39" s="77">
        <f t="shared" si="4"/>
      </c>
      <c r="J39" s="109"/>
      <c r="K39" s="51"/>
      <c r="L39" s="52"/>
      <c r="M39" s="77">
        <f t="shared" si="2"/>
      </c>
      <c r="N39" s="26"/>
      <c r="O39" s="83">
        <v>2</v>
      </c>
      <c r="P39" s="32"/>
      <c r="Q39" s="24"/>
      <c r="R39" s="33"/>
      <c r="S39" s="87">
        <f t="shared" si="0"/>
      </c>
      <c r="T39" s="316"/>
      <c r="U39" s="317"/>
      <c r="V39" s="318"/>
      <c r="W39" s="90"/>
      <c r="X39" s="185">
        <f>T39</f>
        <v>0</v>
      </c>
      <c r="Y39" s="125">
        <f>IF($T39="","",T62)</f>
      </c>
      <c r="Z39" s="125">
        <f>IF($T39="","",U62)</f>
      </c>
      <c r="AA39" s="125">
        <f>IF($T39="","",V62)</f>
      </c>
      <c r="AB39" s="126">
        <f>IF($T39="","",W62)</f>
      </c>
      <c r="AC39" s="124">
        <f>IF($T39="","",T63)</f>
      </c>
      <c r="AD39" s="125">
        <f>IF($T39="","",U63)</f>
      </c>
      <c r="AE39" s="125">
        <f>IF($T39="","",V63)</f>
      </c>
      <c r="AF39" s="126">
        <f>IF($T39="","",W63)</f>
      </c>
      <c r="AG39" s="124">
        <f>IF($T39="","",T64)</f>
      </c>
      <c r="AH39" s="125">
        <f>IF($T39="","",U64)</f>
      </c>
      <c r="AI39" s="125">
        <f>IF($T39="","",V64)</f>
      </c>
      <c r="AJ39" s="126">
        <f>IF($T39="","",W64)</f>
      </c>
      <c r="AK39" s="124">
        <f>IF($T39="","",T65)</f>
      </c>
      <c r="AL39" s="125">
        <f>IF($T39="","",U65)</f>
      </c>
      <c r="AM39" s="125">
        <f>IF($T39="","",V65)</f>
      </c>
      <c r="AN39" s="126">
        <f>IF($T39="","",W65)</f>
      </c>
      <c r="BB39" t="s">
        <v>176</v>
      </c>
      <c r="BC39" t="s">
        <v>180</v>
      </c>
      <c r="BD39" t="s">
        <v>89</v>
      </c>
      <c r="BE39">
        <v>102</v>
      </c>
      <c r="BF39">
        <v>208</v>
      </c>
      <c r="BG39">
        <v>108</v>
      </c>
      <c r="BH39">
        <v>202</v>
      </c>
      <c r="BI39">
        <v>205</v>
      </c>
      <c r="BJ39">
        <v>207</v>
      </c>
      <c r="BK39">
        <v>101</v>
      </c>
      <c r="BL39">
        <v>104</v>
      </c>
    </row>
    <row r="40" spans="1:64" ht="15.75" customHeight="1">
      <c r="A40" s="16">
        <v>36</v>
      </c>
      <c r="B40" s="96" t="s">
        <v>11</v>
      </c>
      <c r="C40" s="135" t="s">
        <v>22</v>
      </c>
      <c r="D40" s="136" t="s">
        <v>87</v>
      </c>
      <c r="E40" s="93">
        <f t="shared" si="1"/>
      </c>
      <c r="F40" s="93">
        <v>60100</v>
      </c>
      <c r="G40" s="53"/>
      <c r="H40" s="54"/>
      <c r="I40" s="75">
        <f t="shared" si="4"/>
      </c>
      <c r="J40" s="107"/>
      <c r="K40" s="53"/>
      <c r="L40" s="54"/>
      <c r="M40" s="75">
        <f t="shared" si="2"/>
      </c>
      <c r="N40" s="55"/>
      <c r="O40" s="80">
        <v>2</v>
      </c>
      <c r="P40" s="40"/>
      <c r="Q40" s="36"/>
      <c r="R40" s="41"/>
      <c r="S40" s="103">
        <f t="shared" si="0"/>
      </c>
      <c r="T40" s="311"/>
      <c r="U40" s="166"/>
      <c r="V40" s="167"/>
      <c r="W40" s="88"/>
      <c r="X40" s="181">
        <f>T40*10000+U40*100+V40</f>
        <v>0</v>
      </c>
      <c r="BB40" t="s">
        <v>176</v>
      </c>
      <c r="BC40" t="s">
        <v>22</v>
      </c>
      <c r="BD40" t="s">
        <v>87</v>
      </c>
      <c r="BE40">
        <v>205</v>
      </c>
      <c r="BF40">
        <v>307</v>
      </c>
      <c r="BG40">
        <v>305</v>
      </c>
      <c r="BH40">
        <v>105</v>
      </c>
      <c r="BI40">
        <v>104</v>
      </c>
      <c r="BJ40">
        <v>204</v>
      </c>
      <c r="BK40">
        <v>107</v>
      </c>
      <c r="BL40">
        <v>306</v>
      </c>
    </row>
    <row r="41" spans="1:64" ht="15.75" customHeight="1">
      <c r="A41" s="16">
        <v>37</v>
      </c>
      <c r="B41" s="92" t="s">
        <v>11</v>
      </c>
      <c r="C41" s="137" t="s">
        <v>22</v>
      </c>
      <c r="D41" s="137" t="s">
        <v>87</v>
      </c>
      <c r="E41" s="91">
        <f t="shared" si="1"/>
      </c>
      <c r="F41" s="91">
        <v>60100</v>
      </c>
      <c r="G41" s="49"/>
      <c r="H41" s="50"/>
      <c r="I41" s="76">
        <f t="shared" si="4"/>
      </c>
      <c r="J41" s="108"/>
      <c r="K41" s="49"/>
      <c r="L41" s="50"/>
      <c r="M41" s="76">
        <f t="shared" si="2"/>
      </c>
      <c r="N41" s="15"/>
      <c r="O41" s="82">
        <v>2</v>
      </c>
      <c r="P41" s="30"/>
      <c r="Q41" s="12"/>
      <c r="R41" s="31"/>
      <c r="S41" s="104">
        <f t="shared" si="0"/>
      </c>
      <c r="T41" s="312"/>
      <c r="U41" s="319"/>
      <c r="V41" s="320"/>
      <c r="W41" s="88"/>
      <c r="X41" s="181">
        <f>T40*10000+U40*100+V40</f>
        <v>0</v>
      </c>
      <c r="BB41" t="s">
        <v>176</v>
      </c>
      <c r="BC41" t="s">
        <v>22</v>
      </c>
      <c r="BD41" t="s">
        <v>87</v>
      </c>
      <c r="BE41">
        <v>205</v>
      </c>
      <c r="BF41">
        <v>307</v>
      </c>
      <c r="BG41">
        <v>305</v>
      </c>
      <c r="BH41">
        <v>105</v>
      </c>
      <c r="BI41">
        <v>104</v>
      </c>
      <c r="BJ41">
        <v>204</v>
      </c>
      <c r="BK41">
        <v>107</v>
      </c>
      <c r="BL41">
        <v>306</v>
      </c>
    </row>
    <row r="42" spans="1:64" ht="15.75" customHeight="1">
      <c r="A42" s="16">
        <v>38</v>
      </c>
      <c r="B42" s="92" t="s">
        <v>11</v>
      </c>
      <c r="C42" s="137" t="s">
        <v>22</v>
      </c>
      <c r="D42" s="137" t="s">
        <v>87</v>
      </c>
      <c r="E42" s="91">
        <f t="shared" si="1"/>
      </c>
      <c r="F42" s="91">
        <v>60100</v>
      </c>
      <c r="G42" s="49"/>
      <c r="H42" s="50"/>
      <c r="I42" s="76">
        <f t="shared" si="4"/>
      </c>
      <c r="J42" s="108"/>
      <c r="K42" s="49"/>
      <c r="L42" s="50"/>
      <c r="M42" s="76">
        <f t="shared" si="2"/>
      </c>
      <c r="N42" s="15"/>
      <c r="O42" s="82">
        <v>2</v>
      </c>
      <c r="P42" s="30"/>
      <c r="Q42" s="12"/>
      <c r="R42" s="31"/>
      <c r="S42" s="104">
        <f t="shared" si="0"/>
      </c>
      <c r="T42" s="312"/>
      <c r="U42" s="319"/>
      <c r="V42" s="320"/>
      <c r="W42" s="88"/>
      <c r="X42" s="181">
        <f>T40*10000+U40*100+V40</f>
        <v>0</v>
      </c>
      <c r="BB42" t="s">
        <v>176</v>
      </c>
      <c r="BC42" t="s">
        <v>22</v>
      </c>
      <c r="BD42" t="s">
        <v>87</v>
      </c>
      <c r="BE42">
        <v>205</v>
      </c>
      <c r="BF42">
        <v>307</v>
      </c>
      <c r="BG42">
        <v>305</v>
      </c>
      <c r="BH42">
        <v>105</v>
      </c>
      <c r="BI42">
        <v>104</v>
      </c>
      <c r="BJ42">
        <v>204</v>
      </c>
      <c r="BK42">
        <v>107</v>
      </c>
      <c r="BL42">
        <v>306</v>
      </c>
    </row>
    <row r="43" spans="1:64" ht="15.75" customHeight="1">
      <c r="A43" s="16">
        <v>39</v>
      </c>
      <c r="B43" s="92" t="s">
        <v>11</v>
      </c>
      <c r="C43" s="137" t="s">
        <v>22</v>
      </c>
      <c r="D43" s="137" t="s">
        <v>87</v>
      </c>
      <c r="E43" s="91">
        <f t="shared" si="1"/>
      </c>
      <c r="F43" s="91">
        <v>60100</v>
      </c>
      <c r="G43" s="49"/>
      <c r="H43" s="50"/>
      <c r="I43" s="76">
        <f t="shared" si="4"/>
      </c>
      <c r="J43" s="108"/>
      <c r="K43" s="49"/>
      <c r="L43" s="50"/>
      <c r="M43" s="76">
        <f t="shared" si="2"/>
      </c>
      <c r="N43" s="15"/>
      <c r="O43" s="82">
        <v>2</v>
      </c>
      <c r="P43" s="30"/>
      <c r="Q43" s="12"/>
      <c r="R43" s="31"/>
      <c r="S43" s="104">
        <f t="shared" si="0"/>
      </c>
      <c r="T43" s="312"/>
      <c r="U43" s="319"/>
      <c r="V43" s="320"/>
      <c r="W43" s="88"/>
      <c r="X43" s="181">
        <f>T40*10000+U40*100+V40</f>
        <v>0</v>
      </c>
      <c r="BB43" t="s">
        <v>176</v>
      </c>
      <c r="BC43" t="s">
        <v>22</v>
      </c>
      <c r="BD43" t="s">
        <v>87</v>
      </c>
      <c r="BE43">
        <v>205</v>
      </c>
      <c r="BF43">
        <v>307</v>
      </c>
      <c r="BG43">
        <v>305</v>
      </c>
      <c r="BH43">
        <v>105</v>
      </c>
      <c r="BI43">
        <v>104</v>
      </c>
      <c r="BJ43">
        <v>204</v>
      </c>
      <c r="BK43">
        <v>107</v>
      </c>
      <c r="BL43">
        <v>306</v>
      </c>
    </row>
    <row r="44" spans="1:64" ht="15.75" customHeight="1">
      <c r="A44" s="16">
        <v>40</v>
      </c>
      <c r="B44" s="92" t="s">
        <v>11</v>
      </c>
      <c r="C44" s="137" t="s">
        <v>22</v>
      </c>
      <c r="D44" s="137" t="s">
        <v>87</v>
      </c>
      <c r="E44" s="91">
        <f t="shared" si="1"/>
      </c>
      <c r="F44" s="91">
        <v>60100</v>
      </c>
      <c r="G44" s="49"/>
      <c r="H44" s="50"/>
      <c r="I44" s="76">
        <f t="shared" si="4"/>
      </c>
      <c r="J44" s="108"/>
      <c r="K44" s="49"/>
      <c r="L44" s="50"/>
      <c r="M44" s="76">
        <f t="shared" si="2"/>
      </c>
      <c r="N44" s="15"/>
      <c r="O44" s="82">
        <v>2</v>
      </c>
      <c r="P44" s="30"/>
      <c r="Q44" s="12"/>
      <c r="R44" s="31"/>
      <c r="S44" s="104">
        <f t="shared" si="0"/>
      </c>
      <c r="T44" s="312"/>
      <c r="U44" s="319"/>
      <c r="V44" s="320"/>
      <c r="W44" s="88"/>
      <c r="X44" s="181">
        <f>T40*10000+U40*100+V40</f>
        <v>0</v>
      </c>
      <c r="BB44" t="s">
        <v>176</v>
      </c>
      <c r="BC44" t="s">
        <v>22</v>
      </c>
      <c r="BD44" t="s">
        <v>87</v>
      </c>
      <c r="BE44">
        <v>205</v>
      </c>
      <c r="BF44">
        <v>307</v>
      </c>
      <c r="BG44">
        <v>305</v>
      </c>
      <c r="BH44">
        <v>105</v>
      </c>
      <c r="BI44">
        <v>104</v>
      </c>
      <c r="BJ44">
        <v>204</v>
      </c>
      <c r="BK44">
        <v>107</v>
      </c>
      <c r="BL44">
        <v>306</v>
      </c>
    </row>
    <row r="45" spans="1:64" ht="15.75" customHeight="1" thickBot="1">
      <c r="A45" s="16">
        <v>41</v>
      </c>
      <c r="B45" s="97" t="s">
        <v>11</v>
      </c>
      <c r="C45" s="140" t="s">
        <v>22</v>
      </c>
      <c r="D45" s="140" t="s">
        <v>87</v>
      </c>
      <c r="E45" s="98">
        <f t="shared" si="1"/>
      </c>
      <c r="F45" s="98">
        <v>60100</v>
      </c>
      <c r="G45" s="60"/>
      <c r="H45" s="61"/>
      <c r="I45" s="78">
        <f t="shared" si="4"/>
      </c>
      <c r="J45" s="110"/>
      <c r="K45" s="60"/>
      <c r="L45" s="61"/>
      <c r="M45" s="78">
        <f t="shared" si="2"/>
      </c>
      <c r="N45" s="63"/>
      <c r="O45" s="84">
        <v>2</v>
      </c>
      <c r="P45" s="65"/>
      <c r="Q45" s="66"/>
      <c r="R45" s="67"/>
      <c r="S45" s="105">
        <f t="shared" si="0"/>
      </c>
      <c r="T45" s="321"/>
      <c r="U45" s="322"/>
      <c r="V45" s="323"/>
      <c r="W45" s="89"/>
      <c r="X45" s="181">
        <f>T40*10000+U40*100+V40</f>
        <v>0</v>
      </c>
      <c r="BB45" t="s">
        <v>176</v>
      </c>
      <c r="BC45" t="s">
        <v>22</v>
      </c>
      <c r="BD45" t="s">
        <v>87</v>
      </c>
      <c r="BE45">
        <v>205</v>
      </c>
      <c r="BF45">
        <v>307</v>
      </c>
      <c r="BG45">
        <v>305</v>
      </c>
      <c r="BH45">
        <v>105</v>
      </c>
      <c r="BI45">
        <v>104</v>
      </c>
      <c r="BJ45">
        <v>204</v>
      </c>
      <c r="BK45">
        <v>107</v>
      </c>
      <c r="BL45">
        <v>306</v>
      </c>
    </row>
    <row r="46" spans="1:64" ht="15.75" customHeight="1" thickTop="1">
      <c r="A46" s="16">
        <v>42</v>
      </c>
      <c r="B46" s="96" t="s">
        <v>11</v>
      </c>
      <c r="C46" s="135" t="s">
        <v>22</v>
      </c>
      <c r="D46" s="136" t="s">
        <v>89</v>
      </c>
      <c r="E46" s="93">
        <f t="shared" si="1"/>
      </c>
      <c r="F46" s="93">
        <v>60100</v>
      </c>
      <c r="G46" s="53"/>
      <c r="H46" s="54"/>
      <c r="I46" s="75">
        <f t="shared" si="4"/>
      </c>
      <c r="J46" s="107"/>
      <c r="K46" s="53"/>
      <c r="L46" s="54"/>
      <c r="M46" s="75">
        <f t="shared" si="2"/>
      </c>
      <c r="N46" s="55"/>
      <c r="O46" s="80">
        <v>2</v>
      </c>
      <c r="P46" s="40"/>
      <c r="Q46" s="36"/>
      <c r="R46" s="41"/>
      <c r="S46" s="103">
        <f t="shared" si="0"/>
      </c>
      <c r="T46" s="311"/>
      <c r="U46" s="166"/>
      <c r="V46" s="167"/>
      <c r="W46" s="88"/>
      <c r="X46" s="181">
        <f>T46*10000+U46*100+V46</f>
        <v>0</v>
      </c>
      <c r="BB46" t="s">
        <v>176</v>
      </c>
      <c r="BC46" t="s">
        <v>22</v>
      </c>
      <c r="BD46" t="s">
        <v>89</v>
      </c>
      <c r="BE46">
        <v>103</v>
      </c>
      <c r="BF46">
        <v>208</v>
      </c>
      <c r="BG46">
        <v>203</v>
      </c>
      <c r="BH46">
        <v>206</v>
      </c>
      <c r="BI46">
        <v>201</v>
      </c>
      <c r="BJ46">
        <v>303</v>
      </c>
      <c r="BK46">
        <v>302</v>
      </c>
      <c r="BL46">
        <v>102</v>
      </c>
    </row>
    <row r="47" spans="1:64" ht="15.75" customHeight="1">
      <c r="A47" s="16">
        <v>43</v>
      </c>
      <c r="B47" s="92" t="s">
        <v>11</v>
      </c>
      <c r="C47" s="137" t="s">
        <v>22</v>
      </c>
      <c r="D47" s="137" t="s">
        <v>89</v>
      </c>
      <c r="E47" s="91">
        <f t="shared" si="1"/>
      </c>
      <c r="F47" s="91">
        <v>60100</v>
      </c>
      <c r="G47" s="49"/>
      <c r="H47" s="50"/>
      <c r="I47" s="76">
        <f t="shared" si="4"/>
      </c>
      <c r="J47" s="108"/>
      <c r="K47" s="49"/>
      <c r="L47" s="50"/>
      <c r="M47" s="76">
        <f t="shared" si="2"/>
      </c>
      <c r="N47" s="15"/>
      <c r="O47" s="82">
        <v>2</v>
      </c>
      <c r="P47" s="30"/>
      <c r="Q47" s="12"/>
      <c r="R47" s="31"/>
      <c r="S47" s="104">
        <f t="shared" si="0"/>
      </c>
      <c r="T47" s="312"/>
      <c r="U47" s="319"/>
      <c r="V47" s="320"/>
      <c r="W47" s="88"/>
      <c r="X47" s="181">
        <f>T46*10000+U46*100+V46</f>
        <v>0</v>
      </c>
      <c r="BB47" t="s">
        <v>176</v>
      </c>
      <c r="BC47" t="s">
        <v>22</v>
      </c>
      <c r="BD47" t="s">
        <v>89</v>
      </c>
      <c r="BE47">
        <v>103</v>
      </c>
      <c r="BF47">
        <v>208</v>
      </c>
      <c r="BG47">
        <v>203</v>
      </c>
      <c r="BH47">
        <v>206</v>
      </c>
      <c r="BI47">
        <v>201</v>
      </c>
      <c r="BJ47">
        <v>303</v>
      </c>
      <c r="BK47">
        <v>302</v>
      </c>
      <c r="BL47">
        <v>102</v>
      </c>
    </row>
    <row r="48" spans="1:64" ht="15.75" customHeight="1">
      <c r="A48" s="16">
        <v>44</v>
      </c>
      <c r="B48" s="92" t="s">
        <v>11</v>
      </c>
      <c r="C48" s="137" t="s">
        <v>22</v>
      </c>
      <c r="D48" s="137" t="s">
        <v>89</v>
      </c>
      <c r="E48" s="91">
        <f t="shared" si="1"/>
      </c>
      <c r="F48" s="91">
        <v>60100</v>
      </c>
      <c r="G48" s="49"/>
      <c r="H48" s="50"/>
      <c r="I48" s="76">
        <f t="shared" si="4"/>
      </c>
      <c r="J48" s="108"/>
      <c r="K48" s="49"/>
      <c r="L48" s="50"/>
      <c r="M48" s="76">
        <f t="shared" si="2"/>
      </c>
      <c r="N48" s="15"/>
      <c r="O48" s="82">
        <v>2</v>
      </c>
      <c r="P48" s="30"/>
      <c r="Q48" s="12"/>
      <c r="R48" s="31"/>
      <c r="S48" s="104">
        <f t="shared" si="0"/>
      </c>
      <c r="T48" s="312"/>
      <c r="U48" s="319"/>
      <c r="V48" s="320"/>
      <c r="W48" s="88"/>
      <c r="X48" s="181">
        <f>T46*10000+U46*100+V46</f>
        <v>0</v>
      </c>
      <c r="BB48" t="s">
        <v>176</v>
      </c>
      <c r="BC48" t="s">
        <v>22</v>
      </c>
      <c r="BD48" t="s">
        <v>89</v>
      </c>
      <c r="BE48">
        <v>103</v>
      </c>
      <c r="BF48">
        <v>208</v>
      </c>
      <c r="BG48">
        <v>203</v>
      </c>
      <c r="BH48">
        <v>206</v>
      </c>
      <c r="BI48">
        <v>201</v>
      </c>
      <c r="BJ48">
        <v>303</v>
      </c>
      <c r="BK48">
        <v>302</v>
      </c>
      <c r="BL48">
        <v>102</v>
      </c>
    </row>
    <row r="49" spans="1:64" ht="15.75" customHeight="1">
      <c r="A49" s="16">
        <v>45</v>
      </c>
      <c r="B49" s="92" t="s">
        <v>11</v>
      </c>
      <c r="C49" s="137" t="s">
        <v>22</v>
      </c>
      <c r="D49" s="137" t="s">
        <v>89</v>
      </c>
      <c r="E49" s="91">
        <f t="shared" si="1"/>
      </c>
      <c r="F49" s="91">
        <v>60100</v>
      </c>
      <c r="G49" s="49"/>
      <c r="H49" s="50"/>
      <c r="I49" s="76">
        <f t="shared" si="4"/>
      </c>
      <c r="J49" s="108"/>
      <c r="K49" s="49"/>
      <c r="L49" s="50"/>
      <c r="M49" s="76">
        <f t="shared" si="2"/>
      </c>
      <c r="N49" s="15"/>
      <c r="O49" s="82">
        <v>2</v>
      </c>
      <c r="P49" s="30"/>
      <c r="Q49" s="12"/>
      <c r="R49" s="31"/>
      <c r="S49" s="104">
        <f t="shared" si="0"/>
      </c>
      <c r="T49" s="312"/>
      <c r="U49" s="319"/>
      <c r="V49" s="320"/>
      <c r="W49" s="88"/>
      <c r="X49" s="181">
        <f>T46*10000+U46*100+V46</f>
        <v>0</v>
      </c>
      <c r="BB49" t="s">
        <v>176</v>
      </c>
      <c r="BC49" t="s">
        <v>22</v>
      </c>
      <c r="BD49" t="s">
        <v>89</v>
      </c>
      <c r="BE49">
        <v>103</v>
      </c>
      <c r="BF49">
        <v>208</v>
      </c>
      <c r="BG49">
        <v>203</v>
      </c>
      <c r="BH49">
        <v>206</v>
      </c>
      <c r="BI49">
        <v>201</v>
      </c>
      <c r="BJ49">
        <v>303</v>
      </c>
      <c r="BK49">
        <v>302</v>
      </c>
      <c r="BL49">
        <v>102</v>
      </c>
    </row>
    <row r="50" spans="1:64" ht="15.75" customHeight="1">
      <c r="A50" s="16">
        <v>46</v>
      </c>
      <c r="B50" s="92" t="s">
        <v>11</v>
      </c>
      <c r="C50" s="137" t="s">
        <v>22</v>
      </c>
      <c r="D50" s="137" t="s">
        <v>89</v>
      </c>
      <c r="E50" s="91">
        <f t="shared" si="1"/>
      </c>
      <c r="F50" s="91">
        <v>60100</v>
      </c>
      <c r="G50" s="49"/>
      <c r="H50" s="50"/>
      <c r="I50" s="76">
        <f t="shared" si="4"/>
      </c>
      <c r="J50" s="108"/>
      <c r="K50" s="49"/>
      <c r="L50" s="50"/>
      <c r="M50" s="76">
        <f t="shared" si="2"/>
      </c>
      <c r="N50" s="15"/>
      <c r="O50" s="82">
        <v>2</v>
      </c>
      <c r="P50" s="30"/>
      <c r="Q50" s="12"/>
      <c r="R50" s="31"/>
      <c r="S50" s="104">
        <f t="shared" si="0"/>
      </c>
      <c r="T50" s="312"/>
      <c r="U50" s="319"/>
      <c r="V50" s="320"/>
      <c r="W50" s="88"/>
      <c r="X50" s="181">
        <f>T46*10000+U46*100+V46</f>
        <v>0</v>
      </c>
      <c r="BB50" t="s">
        <v>176</v>
      </c>
      <c r="BC50" t="s">
        <v>22</v>
      </c>
      <c r="BD50" t="s">
        <v>89</v>
      </c>
      <c r="BE50">
        <v>103</v>
      </c>
      <c r="BF50">
        <v>208</v>
      </c>
      <c r="BG50">
        <v>203</v>
      </c>
      <c r="BH50">
        <v>206</v>
      </c>
      <c r="BI50">
        <v>201</v>
      </c>
      <c r="BJ50">
        <v>303</v>
      </c>
      <c r="BK50">
        <v>302</v>
      </c>
      <c r="BL50">
        <v>102</v>
      </c>
    </row>
    <row r="51" spans="1:64" ht="15.75" customHeight="1" thickBot="1">
      <c r="A51" s="16">
        <v>47</v>
      </c>
      <c r="B51" s="97" t="s">
        <v>11</v>
      </c>
      <c r="C51" s="140" t="s">
        <v>22</v>
      </c>
      <c r="D51" s="140" t="s">
        <v>89</v>
      </c>
      <c r="E51" s="98">
        <f t="shared" si="1"/>
      </c>
      <c r="F51" s="98">
        <v>60100</v>
      </c>
      <c r="G51" s="60"/>
      <c r="H51" s="61"/>
      <c r="I51" s="78">
        <f t="shared" si="4"/>
      </c>
      <c r="J51" s="110"/>
      <c r="K51" s="60"/>
      <c r="L51" s="61"/>
      <c r="M51" s="78">
        <f t="shared" si="2"/>
      </c>
      <c r="N51" s="63"/>
      <c r="O51" s="84">
        <v>2</v>
      </c>
      <c r="P51" s="65"/>
      <c r="Q51" s="66"/>
      <c r="R51" s="67"/>
      <c r="S51" s="105">
        <f t="shared" si="0"/>
      </c>
      <c r="T51" s="321"/>
      <c r="U51" s="322"/>
      <c r="V51" s="323"/>
      <c r="W51" s="89"/>
      <c r="X51" s="181">
        <f>T46*10000+U46*100+V46</f>
        <v>0</v>
      </c>
      <c r="BB51" t="s">
        <v>176</v>
      </c>
      <c r="BC51" t="s">
        <v>22</v>
      </c>
      <c r="BD51" t="s">
        <v>89</v>
      </c>
      <c r="BE51">
        <v>103</v>
      </c>
      <c r="BF51">
        <v>208</v>
      </c>
      <c r="BG51">
        <v>203</v>
      </c>
      <c r="BH51">
        <v>206</v>
      </c>
      <c r="BI51">
        <v>201</v>
      </c>
      <c r="BJ51">
        <v>303</v>
      </c>
      <c r="BK51">
        <v>302</v>
      </c>
      <c r="BL51">
        <v>102</v>
      </c>
    </row>
    <row r="52" spans="1:64" ht="15.75" customHeight="1" thickTop="1">
      <c r="A52" s="16">
        <v>48</v>
      </c>
      <c r="B52" s="96" t="s">
        <v>11</v>
      </c>
      <c r="C52" s="135" t="s">
        <v>22</v>
      </c>
      <c r="D52" s="136" t="s">
        <v>91</v>
      </c>
      <c r="E52" s="93">
        <f t="shared" si="1"/>
      </c>
      <c r="F52" s="93">
        <v>60100</v>
      </c>
      <c r="G52" s="53"/>
      <c r="H52" s="54"/>
      <c r="I52" s="75">
        <f t="shared" si="4"/>
      </c>
      <c r="J52" s="107"/>
      <c r="K52" s="53"/>
      <c r="L52" s="54"/>
      <c r="M52" s="75">
        <f t="shared" si="2"/>
      </c>
      <c r="N52" s="55"/>
      <c r="O52" s="80">
        <v>2</v>
      </c>
      <c r="P52" s="40"/>
      <c r="Q52" s="36"/>
      <c r="R52" s="41"/>
      <c r="S52" s="103">
        <f t="shared" si="0"/>
      </c>
      <c r="T52" s="311"/>
      <c r="U52" s="166"/>
      <c r="V52" s="167"/>
      <c r="W52" s="88"/>
      <c r="X52" s="181">
        <f>T52*10000+U52*100+V52</f>
        <v>0</v>
      </c>
      <c r="BB52" t="s">
        <v>176</v>
      </c>
      <c r="BC52" t="s">
        <v>22</v>
      </c>
      <c r="BD52" t="s">
        <v>91</v>
      </c>
      <c r="BE52">
        <v>308</v>
      </c>
      <c r="BF52">
        <v>101</v>
      </c>
      <c r="BG52">
        <v>108</v>
      </c>
      <c r="BH52">
        <v>301</v>
      </c>
      <c r="BI52">
        <v>304</v>
      </c>
      <c r="BJ52">
        <v>106</v>
      </c>
      <c r="BK52">
        <v>207</v>
      </c>
      <c r="BL52">
        <v>202</v>
      </c>
    </row>
    <row r="53" spans="1:64" ht="15.75" customHeight="1">
      <c r="A53" s="16">
        <v>49</v>
      </c>
      <c r="B53" s="92" t="s">
        <v>11</v>
      </c>
      <c r="C53" s="137" t="s">
        <v>22</v>
      </c>
      <c r="D53" s="137" t="s">
        <v>91</v>
      </c>
      <c r="E53" s="91">
        <f t="shared" si="1"/>
      </c>
      <c r="F53" s="91">
        <v>60100</v>
      </c>
      <c r="G53" s="49"/>
      <c r="H53" s="50"/>
      <c r="I53" s="76">
        <f t="shared" si="4"/>
      </c>
      <c r="J53" s="108"/>
      <c r="K53" s="49"/>
      <c r="L53" s="50"/>
      <c r="M53" s="76">
        <f t="shared" si="2"/>
      </c>
      <c r="N53" s="15"/>
      <c r="O53" s="82">
        <v>2</v>
      </c>
      <c r="P53" s="30"/>
      <c r="Q53" s="12"/>
      <c r="R53" s="31"/>
      <c r="S53" s="104">
        <f t="shared" si="0"/>
      </c>
      <c r="T53" s="312"/>
      <c r="U53" s="319"/>
      <c r="V53" s="320"/>
      <c r="W53" s="88"/>
      <c r="X53" s="181">
        <f>T52*10000+U52*100+V52</f>
        <v>0</v>
      </c>
      <c r="BB53" t="s">
        <v>176</v>
      </c>
      <c r="BC53" t="s">
        <v>22</v>
      </c>
      <c r="BD53" t="s">
        <v>91</v>
      </c>
      <c r="BE53">
        <v>308</v>
      </c>
      <c r="BF53">
        <v>101</v>
      </c>
      <c r="BG53">
        <v>108</v>
      </c>
      <c r="BH53">
        <v>301</v>
      </c>
      <c r="BI53">
        <v>304</v>
      </c>
      <c r="BJ53">
        <v>106</v>
      </c>
      <c r="BK53">
        <v>207</v>
      </c>
      <c r="BL53">
        <v>202</v>
      </c>
    </row>
    <row r="54" spans="1:64" ht="15.75" customHeight="1">
      <c r="A54" s="16">
        <v>50</v>
      </c>
      <c r="B54" s="92" t="s">
        <v>11</v>
      </c>
      <c r="C54" s="137" t="s">
        <v>22</v>
      </c>
      <c r="D54" s="137" t="s">
        <v>91</v>
      </c>
      <c r="E54" s="91">
        <f t="shared" si="1"/>
      </c>
      <c r="F54" s="91">
        <v>60100</v>
      </c>
      <c r="G54" s="49"/>
      <c r="H54" s="50"/>
      <c r="I54" s="76">
        <f t="shared" si="4"/>
      </c>
      <c r="J54" s="108"/>
      <c r="K54" s="49"/>
      <c r="L54" s="50"/>
      <c r="M54" s="76">
        <f t="shared" si="2"/>
      </c>
      <c r="N54" s="15"/>
      <c r="O54" s="82">
        <v>2</v>
      </c>
      <c r="P54" s="30"/>
      <c r="Q54" s="12"/>
      <c r="R54" s="31"/>
      <c r="S54" s="104">
        <f t="shared" si="0"/>
      </c>
      <c r="T54" s="312"/>
      <c r="U54" s="319"/>
      <c r="V54" s="320"/>
      <c r="W54" s="88"/>
      <c r="X54" s="181">
        <f>T52*10000+U52*100+V52</f>
        <v>0</v>
      </c>
      <c r="BB54" t="s">
        <v>176</v>
      </c>
      <c r="BC54" t="s">
        <v>22</v>
      </c>
      <c r="BD54" t="s">
        <v>91</v>
      </c>
      <c r="BE54">
        <v>308</v>
      </c>
      <c r="BF54">
        <v>101</v>
      </c>
      <c r="BG54">
        <v>108</v>
      </c>
      <c r="BH54">
        <v>301</v>
      </c>
      <c r="BI54">
        <v>304</v>
      </c>
      <c r="BJ54">
        <v>106</v>
      </c>
      <c r="BK54">
        <v>207</v>
      </c>
      <c r="BL54">
        <v>202</v>
      </c>
    </row>
    <row r="55" spans="1:64" ht="15.75" customHeight="1">
      <c r="A55" s="16">
        <v>51</v>
      </c>
      <c r="B55" s="92" t="s">
        <v>11</v>
      </c>
      <c r="C55" s="137" t="s">
        <v>22</v>
      </c>
      <c r="D55" s="137" t="s">
        <v>91</v>
      </c>
      <c r="E55" s="91">
        <f t="shared" si="1"/>
      </c>
      <c r="F55" s="91">
        <v>60100</v>
      </c>
      <c r="G55" s="49"/>
      <c r="H55" s="50"/>
      <c r="I55" s="76">
        <f t="shared" si="4"/>
      </c>
      <c r="J55" s="108"/>
      <c r="K55" s="49"/>
      <c r="L55" s="50"/>
      <c r="M55" s="76">
        <f t="shared" si="2"/>
      </c>
      <c r="N55" s="15"/>
      <c r="O55" s="82">
        <v>2</v>
      </c>
      <c r="P55" s="30"/>
      <c r="Q55" s="12"/>
      <c r="R55" s="31"/>
      <c r="S55" s="104">
        <f t="shared" si="0"/>
      </c>
      <c r="T55" s="312"/>
      <c r="U55" s="319"/>
      <c r="V55" s="320"/>
      <c r="W55" s="88"/>
      <c r="X55" s="181">
        <f>T52*10000+U52*100+V52</f>
        <v>0</v>
      </c>
      <c r="BB55" t="s">
        <v>176</v>
      </c>
      <c r="BC55" t="s">
        <v>22</v>
      </c>
      <c r="BD55" t="s">
        <v>91</v>
      </c>
      <c r="BE55">
        <v>308</v>
      </c>
      <c r="BF55">
        <v>101</v>
      </c>
      <c r="BG55">
        <v>108</v>
      </c>
      <c r="BH55">
        <v>301</v>
      </c>
      <c r="BI55">
        <v>304</v>
      </c>
      <c r="BJ55">
        <v>106</v>
      </c>
      <c r="BK55">
        <v>207</v>
      </c>
      <c r="BL55">
        <v>202</v>
      </c>
    </row>
    <row r="56" spans="1:64" ht="15.75" customHeight="1">
      <c r="A56" s="16">
        <v>52</v>
      </c>
      <c r="B56" s="92" t="s">
        <v>11</v>
      </c>
      <c r="C56" s="137" t="s">
        <v>22</v>
      </c>
      <c r="D56" s="137" t="s">
        <v>91</v>
      </c>
      <c r="E56" s="91">
        <f t="shared" si="1"/>
      </c>
      <c r="F56" s="91">
        <v>60100</v>
      </c>
      <c r="G56" s="49"/>
      <c r="H56" s="50"/>
      <c r="I56" s="76">
        <f t="shared" si="4"/>
      </c>
      <c r="J56" s="108"/>
      <c r="K56" s="49"/>
      <c r="L56" s="50"/>
      <c r="M56" s="76">
        <f t="shared" si="2"/>
      </c>
      <c r="N56" s="15"/>
      <c r="O56" s="82">
        <v>2</v>
      </c>
      <c r="P56" s="30"/>
      <c r="Q56" s="12"/>
      <c r="R56" s="31"/>
      <c r="S56" s="104">
        <f t="shared" si="0"/>
      </c>
      <c r="T56" s="312"/>
      <c r="U56" s="319"/>
      <c r="V56" s="320"/>
      <c r="W56" s="88"/>
      <c r="X56" s="181">
        <f>T52*10000+U52*100+V52</f>
        <v>0</v>
      </c>
      <c r="BB56" t="s">
        <v>176</v>
      </c>
      <c r="BC56" t="s">
        <v>22</v>
      </c>
      <c r="BD56" t="s">
        <v>91</v>
      </c>
      <c r="BE56">
        <v>308</v>
      </c>
      <c r="BF56">
        <v>101</v>
      </c>
      <c r="BG56">
        <v>108</v>
      </c>
      <c r="BH56">
        <v>301</v>
      </c>
      <c r="BI56">
        <v>304</v>
      </c>
      <c r="BJ56">
        <v>106</v>
      </c>
      <c r="BK56">
        <v>207</v>
      </c>
      <c r="BL56">
        <v>202</v>
      </c>
    </row>
    <row r="57" spans="1:64" ht="15.75" customHeight="1" thickBot="1">
      <c r="A57" s="16">
        <v>53</v>
      </c>
      <c r="B57" s="94" t="s">
        <v>11</v>
      </c>
      <c r="C57" s="138" t="s">
        <v>22</v>
      </c>
      <c r="D57" s="139" t="s">
        <v>91</v>
      </c>
      <c r="E57" s="95">
        <f t="shared" si="1"/>
      </c>
      <c r="F57" s="95">
        <v>60100</v>
      </c>
      <c r="G57" s="51"/>
      <c r="H57" s="52"/>
      <c r="I57" s="77">
        <f t="shared" si="4"/>
      </c>
      <c r="J57" s="109"/>
      <c r="K57" s="51"/>
      <c r="L57" s="52"/>
      <c r="M57" s="77">
        <f t="shared" si="2"/>
      </c>
      <c r="N57" s="26"/>
      <c r="O57" s="83">
        <v>2</v>
      </c>
      <c r="P57" s="32"/>
      <c r="Q57" s="24"/>
      <c r="R57" s="33"/>
      <c r="S57" s="111">
        <f t="shared" si="0"/>
      </c>
      <c r="T57" s="324"/>
      <c r="U57" s="325"/>
      <c r="V57" s="326"/>
      <c r="W57" s="90"/>
      <c r="X57" s="181">
        <f>T52*10000+U52*100+V52</f>
        <v>0</v>
      </c>
      <c r="BB57" t="s">
        <v>176</v>
      </c>
      <c r="BC57" t="s">
        <v>22</v>
      </c>
      <c r="BD57" t="s">
        <v>91</v>
      </c>
      <c r="BE57">
        <v>308</v>
      </c>
      <c r="BF57">
        <v>101</v>
      </c>
      <c r="BG57">
        <v>108</v>
      </c>
      <c r="BH57">
        <v>301</v>
      </c>
      <c r="BI57">
        <v>304</v>
      </c>
      <c r="BJ57">
        <v>106</v>
      </c>
      <c r="BK57">
        <v>207</v>
      </c>
      <c r="BL57">
        <v>202</v>
      </c>
    </row>
    <row r="58" spans="18:24" ht="13.5" customHeight="1">
      <c r="R58" s="114" t="s">
        <v>23</v>
      </c>
      <c r="S58" s="116" t="s">
        <v>46</v>
      </c>
      <c r="T58" s="327"/>
      <c r="U58" s="173"/>
      <c r="V58" s="174"/>
      <c r="W58" s="112"/>
      <c r="X58" s="181">
        <f>T58*10000+U58*100+V58</f>
        <v>0</v>
      </c>
    </row>
    <row r="59" spans="18:24" ht="13.5">
      <c r="R59" s="115" t="s">
        <v>68</v>
      </c>
      <c r="S59" s="117" t="s">
        <v>66</v>
      </c>
      <c r="T59" s="312"/>
      <c r="U59" s="169"/>
      <c r="V59" s="170"/>
      <c r="W59" s="88"/>
      <c r="X59" s="200">
        <f>T59*10000+U59*100+V59</f>
        <v>0</v>
      </c>
    </row>
    <row r="60" spans="18:24" ht="13.5">
      <c r="R60" s="144">
        <f>S38</f>
      </c>
      <c r="S60" s="117" t="s">
        <v>67</v>
      </c>
      <c r="T60" s="312"/>
      <c r="U60" s="169"/>
      <c r="V60" s="170"/>
      <c r="W60" s="88"/>
      <c r="X60" s="200">
        <f>T60*10000+U60*100+V60</f>
        <v>0</v>
      </c>
    </row>
    <row r="61" spans="18:24" ht="14.25" thickBot="1">
      <c r="R61" s="142">
        <f>I38</f>
      </c>
      <c r="S61" s="118" t="s">
        <v>12</v>
      </c>
      <c r="T61" s="324"/>
      <c r="U61" s="171"/>
      <c r="V61" s="172"/>
      <c r="W61" s="113"/>
      <c r="X61" s="181">
        <f>T61*10000+U61*100+V61</f>
        <v>0</v>
      </c>
    </row>
    <row r="62" spans="18:24" ht="13.5" customHeight="1">
      <c r="R62" s="114" t="s">
        <v>23</v>
      </c>
      <c r="S62" s="116" t="s">
        <v>46</v>
      </c>
      <c r="T62" s="327"/>
      <c r="U62" s="173"/>
      <c r="V62" s="174"/>
      <c r="W62" s="112"/>
      <c r="X62" s="181">
        <f>T62*10000+U62*100+V62</f>
        <v>0</v>
      </c>
    </row>
    <row r="63" spans="18:24" ht="13.5">
      <c r="R63" s="115" t="s">
        <v>68</v>
      </c>
      <c r="S63" s="117" t="s">
        <v>66</v>
      </c>
      <c r="T63" s="312"/>
      <c r="U63" s="169"/>
      <c r="V63" s="170"/>
      <c r="W63" s="88"/>
      <c r="X63" s="200">
        <f>T63*10000+U63*100+V63</f>
        <v>0</v>
      </c>
    </row>
    <row r="64" spans="18:24" ht="13.5">
      <c r="R64" s="144">
        <f>S39</f>
      </c>
      <c r="S64" s="117" t="s">
        <v>67</v>
      </c>
      <c r="T64" s="312"/>
      <c r="U64" s="169"/>
      <c r="V64" s="170"/>
      <c r="W64" s="88"/>
      <c r="X64" s="200">
        <f>T64*10000+U64*100+V64</f>
        <v>0</v>
      </c>
    </row>
    <row r="65" spans="18:24" ht="14.25" thickBot="1">
      <c r="R65" s="142">
        <f>I39</f>
      </c>
      <c r="S65" s="118" t="s">
        <v>12</v>
      </c>
      <c r="T65" s="324"/>
      <c r="U65" s="171"/>
      <c r="V65" s="172"/>
      <c r="W65" s="113"/>
      <c r="X65" s="181">
        <f>T65*10000+U65*100+V65</f>
        <v>0</v>
      </c>
    </row>
  </sheetData>
  <sheetProtection password="CC25" sheet="1" objects="1" scenarios="1"/>
  <mergeCells count="9">
    <mergeCell ref="T2:W2"/>
    <mergeCell ref="T1:W1"/>
    <mergeCell ref="T38:V38"/>
    <mergeCell ref="T39:V39"/>
    <mergeCell ref="Y37:AB37"/>
    <mergeCell ref="AC37:AF37"/>
    <mergeCell ref="AG37:AJ37"/>
    <mergeCell ref="AK37:AN37"/>
    <mergeCell ref="T4:V4"/>
  </mergeCells>
  <conditionalFormatting sqref="T2:X2">
    <cfRule type="containsText" priority="2" dxfId="3" operator="containsText" stopIfTrue="1" text="都県">
      <formula>NOT(ISERROR(SEARCH("都県",T2)))</formula>
    </cfRule>
  </conditionalFormatting>
  <dataValidations count="6">
    <dataValidation allowBlank="1" showInputMessage="1" showErrorMessage="1" imeMode="halfAlpha" sqref="S40:S57 N5:O57 W5:W65"/>
    <dataValidation allowBlank="1" showInputMessage="1" showErrorMessage="1" imeMode="halfKatakana" sqref="R5:R57 K5:L57"/>
    <dataValidation type="list" allowBlank="1" showInputMessage="1" showErrorMessage="1" sqref="J5:J57">
      <formula1>"○"</formula1>
    </dataValidation>
    <dataValidation allowBlank="1" showInputMessage="1" showErrorMessage="1" imeMode="disabled" sqref="X5:X65"/>
    <dataValidation type="whole" allowBlank="1" showInputMessage="1" showErrorMessage="1" imeMode="disabled" sqref="T5:V37">
      <formula1>0</formula1>
      <formula2>99</formula2>
    </dataValidation>
    <dataValidation type="whole" allowBlank="1" showInputMessage="1" showErrorMessage="1" imeMode="disabled" sqref="T38:V39 T40:V65">
      <formula1>0</formula1>
      <formula2>3500</formula2>
    </dataValidation>
  </dataValidations>
  <printOptions/>
  <pageMargins left="0.5905511811023623" right="0.5905511811023623" top="0.7874015748031497" bottom="0.3937007874015748" header="0.31496062992125984" footer="0.31496062992125984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児玉　張直</dc:creator>
  <cp:keywords/>
  <dc:description/>
  <cp:lastModifiedBy>AC6</cp:lastModifiedBy>
  <cp:lastPrinted>2016-05-12T13:25:27Z</cp:lastPrinted>
  <dcterms:created xsi:type="dcterms:W3CDTF">2015-11-15T08:02:55Z</dcterms:created>
  <dcterms:modified xsi:type="dcterms:W3CDTF">2016-07-09T06:33:35Z</dcterms:modified>
  <cp:category/>
  <cp:version/>
  <cp:contentType/>
  <cp:contentStatus/>
</cp:coreProperties>
</file>